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Web Downloads\03 CE Documents\04. ITTR Service Flexiforce\"/>
    </mc:Choice>
  </mc:AlternateContent>
  <xr:revisionPtr revIDLastSave="0" documentId="13_ncr:1_{E0C2F134-6A82-4725-B1EE-3F91BFC9DB2A}" xr6:coauthVersionLast="47" xr6:coauthVersionMax="47" xr10:uidLastSave="{00000000-0000-0000-0000-000000000000}"/>
  <workbookProtection workbookAlgorithmName="SHA-512" workbookHashValue="JGLOWg4jyDmGsnb1lmGnG+0h7QXvvqzOojEiaK2LtJYBCAMEhx43gfsktVIL0eI8b3FSEWPQZeJilJmDHNJH7Q==" workbookSaltValue="yEBlBZ/Q06r3SlwRu2Bxdg==" workbookSpinCount="100000" lockStructure="1"/>
  <bookViews>
    <workbookView xWindow="-28920" yWindow="-120" windowWidth="29040" windowHeight="15840" xr2:uid="{9EBA8494-D3FD-4EAF-BA28-D823765743FF}"/>
  </bookViews>
  <sheets>
    <sheet name="ITTR" sheetId="1" r:id="rId1"/>
    <sheet name="Fields" sheetId="2" state="hidden" r:id="rId2"/>
  </sheets>
  <definedNames>
    <definedName name="_xlnm._FilterDatabase" localSheetId="0" hidden="1">ITTR!$A$53:$D$53</definedName>
    <definedName name="Choice1">ITTR!$A$33</definedName>
    <definedName name="Choice2">ITTR!$D$33</definedName>
    <definedName name="Choice3">ITTR!$H$33</definedName>
    <definedName name="Epco">Fields!$C$2:$C$5</definedName>
    <definedName name="Operatormanufacturer">Fields!$D$2:$D$14</definedName>
    <definedName name="Operatormatrix">Fields!$A$47:$D$128</definedName>
    <definedName name="Paneelmatrix">Fields!$A$24:$K$40</definedName>
    <definedName name="Panelmanufacturer">Fields!$B$2:$B$14</definedName>
    <definedName name="Send_by">Fields!$A$2:$A$14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H37" i="1"/>
  <c r="H41" i="1"/>
  <c r="H43" i="1" s="1"/>
  <c r="D41" i="1"/>
  <c r="D43" i="1" s="1"/>
  <c r="A41" i="1"/>
  <c r="A42" i="1" s="1"/>
  <c r="H42" i="1" l="1"/>
  <c r="D42" i="1"/>
  <c r="A43" i="1"/>
  <c r="F29" i="1"/>
  <c r="F28" i="1"/>
  <c r="F27" i="1"/>
  <c r="A29" i="1"/>
  <c r="A28" i="1"/>
  <c r="A27" i="1"/>
  <c r="K46" i="2" l="1"/>
  <c r="K45" i="2"/>
  <c r="K44" i="2"/>
  <c r="E124" i="2" l="1"/>
  <c r="F124" i="2" s="1"/>
  <c r="E125" i="2"/>
  <c r="F125" i="2" s="1"/>
  <c r="E126" i="2"/>
  <c r="F126" i="2" s="1"/>
  <c r="E127" i="2"/>
  <c r="F127" i="2" s="1"/>
  <c r="E128" i="2"/>
  <c r="F128" i="2" s="1"/>
  <c r="E123" i="2"/>
  <c r="F123" i="2" s="1"/>
  <c r="E49" i="2"/>
  <c r="F49" i="2" s="1"/>
  <c r="E83" i="2"/>
  <c r="F83" i="2" s="1"/>
  <c r="E117" i="2"/>
  <c r="F117" i="2" s="1"/>
  <c r="E52" i="2"/>
  <c r="F52" i="2" s="1"/>
  <c r="E75" i="2"/>
  <c r="F75" i="2" s="1"/>
  <c r="E54" i="2"/>
  <c r="F54" i="2" s="1"/>
  <c r="E64" i="2"/>
  <c r="F64" i="2" s="1"/>
  <c r="E76" i="2"/>
  <c r="F76" i="2" s="1"/>
  <c r="E87" i="2"/>
  <c r="F87" i="2" s="1"/>
  <c r="E109" i="2"/>
  <c r="F109" i="2" s="1"/>
  <c r="E55" i="2"/>
  <c r="F55" i="2" s="1"/>
  <c r="E65" i="2"/>
  <c r="F65" i="2" s="1"/>
  <c r="E98" i="2"/>
  <c r="F98" i="2" s="1"/>
  <c r="E120" i="2"/>
  <c r="F120" i="2" s="1"/>
  <c r="E77" i="2"/>
  <c r="F77" i="2" s="1"/>
  <c r="E88" i="2"/>
  <c r="F88" i="2" s="1"/>
  <c r="E99" i="2"/>
  <c r="F99" i="2" s="1"/>
  <c r="E110" i="2"/>
  <c r="F110" i="2" s="1"/>
  <c r="E121" i="2"/>
  <c r="F121" i="2" s="1"/>
  <c r="E61" i="2"/>
  <c r="F61" i="2" s="1"/>
  <c r="E73" i="2"/>
  <c r="F73" i="2" s="1"/>
  <c r="E107" i="2"/>
  <c r="F107" i="2" s="1"/>
  <c r="E96" i="2"/>
  <c r="F96" i="2" s="1"/>
  <c r="E53" i="2"/>
  <c r="F53" i="2" s="1"/>
  <c r="E119" i="2"/>
  <c r="F119" i="2" s="1"/>
  <c r="E115" i="2"/>
  <c r="F115" i="2" s="1"/>
  <c r="E56" i="2"/>
  <c r="F56" i="2" s="1"/>
  <c r="E66" i="2"/>
  <c r="F66" i="2" s="1"/>
  <c r="E89" i="2"/>
  <c r="F89" i="2" s="1"/>
  <c r="E67" i="2"/>
  <c r="F67" i="2" s="1"/>
  <c r="E78" i="2"/>
  <c r="F78" i="2" s="1"/>
  <c r="E100" i="2"/>
  <c r="F100" i="2" s="1"/>
  <c r="E111" i="2"/>
  <c r="F111" i="2" s="1"/>
  <c r="E122" i="2"/>
  <c r="F122" i="2" s="1"/>
  <c r="E57" i="2"/>
  <c r="F57" i="2" s="1"/>
  <c r="E90" i="2"/>
  <c r="F90" i="2" s="1"/>
  <c r="E101" i="2"/>
  <c r="F101" i="2" s="1"/>
  <c r="E112" i="2"/>
  <c r="F112" i="2" s="1"/>
  <c r="E71" i="2"/>
  <c r="F71" i="2" s="1"/>
  <c r="E104" i="2"/>
  <c r="F104" i="2" s="1"/>
  <c r="E82" i="2"/>
  <c r="F82" i="2" s="1"/>
  <c r="E50" i="2"/>
  <c r="F50" i="2" s="1"/>
  <c r="E106" i="2"/>
  <c r="F106" i="2" s="1"/>
  <c r="E62" i="2"/>
  <c r="F62" i="2" s="1"/>
  <c r="E108" i="2"/>
  <c r="F108" i="2" s="1"/>
  <c r="E86" i="2"/>
  <c r="F86" i="2" s="1"/>
  <c r="E48" i="2"/>
  <c r="F48" i="2" s="1"/>
  <c r="E94" i="2"/>
  <c r="F94" i="2" s="1"/>
  <c r="E95" i="2"/>
  <c r="F95" i="2" s="1"/>
  <c r="E74" i="2"/>
  <c r="F74" i="2" s="1"/>
  <c r="E63" i="2"/>
  <c r="F63" i="2" s="1"/>
  <c r="E68" i="2"/>
  <c r="F68" i="2" s="1"/>
  <c r="E79" i="2"/>
  <c r="F79" i="2" s="1"/>
  <c r="E91" i="2"/>
  <c r="F91" i="2" s="1"/>
  <c r="E102" i="2"/>
  <c r="F102" i="2" s="1"/>
  <c r="E113" i="2"/>
  <c r="F113" i="2" s="1"/>
  <c r="E58" i="2"/>
  <c r="F58" i="2" s="1"/>
  <c r="E69" i="2"/>
  <c r="F69" i="2" s="1"/>
  <c r="E80" i="2"/>
  <c r="F80" i="2" s="1"/>
  <c r="E92" i="2"/>
  <c r="F92" i="2" s="1"/>
  <c r="E103" i="2"/>
  <c r="F103" i="2" s="1"/>
  <c r="E59" i="2"/>
  <c r="F59" i="2" s="1"/>
  <c r="E70" i="2"/>
  <c r="F70" i="2" s="1"/>
  <c r="E81" i="2"/>
  <c r="F81" i="2" s="1"/>
  <c r="E114" i="2"/>
  <c r="F114" i="2" s="1"/>
  <c r="E60" i="2"/>
  <c r="F60" i="2" s="1"/>
  <c r="E93" i="2"/>
  <c r="F93" i="2" s="1"/>
  <c r="E72" i="2"/>
  <c r="F72" i="2" s="1"/>
  <c r="E51" i="2"/>
  <c r="F51" i="2" s="1"/>
  <c r="E116" i="2"/>
  <c r="F116" i="2" s="1"/>
  <c r="E84" i="2"/>
  <c r="F84" i="2" s="1"/>
  <c r="E85" i="2"/>
  <c r="F85" i="2" s="1"/>
  <c r="E118" i="2"/>
  <c r="F118" i="2" s="1"/>
  <c r="E97" i="2"/>
  <c r="F97" i="2" s="1"/>
  <c r="E105" i="2"/>
  <c r="F105" i="2" s="1"/>
  <c r="E47" i="2"/>
  <c r="F47" i="2" s="1"/>
  <c r="G123" i="2" l="1"/>
  <c r="G128" i="2"/>
  <c r="G124" i="2"/>
  <c r="G126" i="2"/>
  <c r="G127" i="2"/>
  <c r="G125" i="2"/>
  <c r="G122" i="2"/>
  <c r="G81" i="2"/>
  <c r="G111" i="2"/>
  <c r="G76" i="2"/>
  <c r="G57" i="2"/>
  <c r="G53" i="2"/>
  <c r="G97" i="2"/>
  <c r="G54" i="2"/>
  <c r="G59" i="2"/>
  <c r="G73" i="2"/>
  <c r="G85" i="2"/>
  <c r="G113" i="2"/>
  <c r="G102" i="2"/>
  <c r="G75" i="2"/>
  <c r="G77" i="2"/>
  <c r="G121" i="2"/>
  <c r="G93" i="2"/>
  <c r="G48" i="2"/>
  <c r="G88" i="2"/>
  <c r="G87" i="2"/>
  <c r="G50" i="2"/>
  <c r="G92" i="2"/>
  <c r="G74" i="2"/>
  <c r="G103" i="2"/>
  <c r="G84" i="2"/>
  <c r="G106" i="2"/>
  <c r="G47" i="2"/>
  <c r="J47" i="2" s="1"/>
  <c r="G51" i="1" s="1"/>
  <c r="G49" i="2"/>
  <c r="G55" i="2"/>
  <c r="G65" i="2"/>
  <c r="G89" i="2"/>
  <c r="G101" i="2"/>
  <c r="G118" i="2"/>
  <c r="G61" i="2"/>
  <c r="G91" i="2"/>
  <c r="G105" i="2"/>
  <c r="G60" i="2"/>
  <c r="G56" i="2"/>
  <c r="G107" i="2"/>
  <c r="G51" i="2"/>
  <c r="G72" i="2"/>
  <c r="G114" i="2"/>
  <c r="G67" i="2"/>
  <c r="G109" i="2"/>
  <c r="G108" i="2"/>
  <c r="G96" i="2"/>
  <c r="G66" i="2"/>
  <c r="G68" i="2"/>
  <c r="G90" i="2"/>
  <c r="G98" i="2"/>
  <c r="G117" i="2"/>
  <c r="G78" i="2"/>
  <c r="G63" i="2"/>
  <c r="G94" i="2"/>
  <c r="G79" i="2"/>
  <c r="G95" i="2"/>
  <c r="G64" i="2"/>
  <c r="G83" i="2"/>
  <c r="G104" i="2"/>
  <c r="G119" i="2"/>
  <c r="G80" i="2"/>
  <c r="G99" i="2"/>
  <c r="G120" i="2"/>
  <c r="G69" i="2"/>
  <c r="G115" i="2"/>
  <c r="G52" i="2"/>
  <c r="G112" i="2"/>
  <c r="G70" i="2"/>
  <c r="G82" i="2"/>
  <c r="G86" i="2"/>
  <c r="G62" i="2"/>
  <c r="G100" i="2"/>
  <c r="G58" i="2"/>
  <c r="G116" i="2"/>
  <c r="G71" i="2"/>
  <c r="G110" i="2"/>
  <c r="I125" i="2" l="1"/>
  <c r="J125" i="2"/>
  <c r="K125" i="2"/>
  <c r="H125" i="2"/>
  <c r="K127" i="2"/>
  <c r="I127" i="2"/>
  <c r="J127" i="2"/>
  <c r="H127" i="2"/>
  <c r="H126" i="2"/>
  <c r="I126" i="2"/>
  <c r="J126" i="2"/>
  <c r="K126" i="2"/>
  <c r="H124" i="2"/>
  <c r="I124" i="2"/>
  <c r="K124" i="2"/>
  <c r="J124" i="2"/>
  <c r="I128" i="2"/>
  <c r="J128" i="2"/>
  <c r="H128" i="2"/>
  <c r="K128" i="2"/>
  <c r="H123" i="2"/>
  <c r="I123" i="2"/>
  <c r="J123" i="2"/>
  <c r="K123" i="2"/>
  <c r="I47" i="2"/>
  <c r="D51" i="1" s="1"/>
  <c r="K47" i="2"/>
  <c r="I51" i="1" s="1"/>
  <c r="H47" i="2"/>
  <c r="A51" i="1" s="1"/>
  <c r="J113" i="2"/>
  <c r="H113" i="2"/>
  <c r="I113" i="2"/>
  <c r="K113" i="2"/>
  <c r="H49" i="2"/>
  <c r="A53" i="1" s="1"/>
  <c r="I49" i="2"/>
  <c r="D53" i="1" s="1"/>
  <c r="J49" i="2"/>
  <c r="G53" i="1" s="1"/>
  <c r="K49" i="2"/>
  <c r="I53" i="1" s="1"/>
  <c r="I100" i="2"/>
  <c r="K100" i="2"/>
  <c r="H100" i="2"/>
  <c r="J100" i="2"/>
  <c r="I64" i="2"/>
  <c r="D68" i="1" s="1"/>
  <c r="J64" i="2"/>
  <c r="G68" i="1" s="1"/>
  <c r="K64" i="2"/>
  <c r="I68" i="1" s="1"/>
  <c r="H64" i="2"/>
  <c r="A68" i="1" s="1"/>
  <c r="H114" i="2"/>
  <c r="I114" i="2"/>
  <c r="K114" i="2"/>
  <c r="J114" i="2"/>
  <c r="K85" i="2"/>
  <c r="H85" i="2"/>
  <c r="J85" i="2"/>
  <c r="I85" i="2"/>
  <c r="H75" i="2"/>
  <c r="A79" i="1" s="1"/>
  <c r="I75" i="2"/>
  <c r="D79" i="1" s="1"/>
  <c r="J75" i="2"/>
  <c r="G79" i="1" s="1"/>
  <c r="K75" i="2"/>
  <c r="I79" i="1" s="1"/>
  <c r="J106" i="2"/>
  <c r="H106" i="2"/>
  <c r="K106" i="2"/>
  <c r="I106" i="2"/>
  <c r="K73" i="2"/>
  <c r="I77" i="1" s="1"/>
  <c r="H73" i="2"/>
  <c r="A77" i="1" s="1"/>
  <c r="J73" i="2"/>
  <c r="G77" i="1" s="1"/>
  <c r="I73" i="2"/>
  <c r="D77" i="1" s="1"/>
  <c r="I104" i="2"/>
  <c r="H104" i="2"/>
  <c r="J104" i="2"/>
  <c r="K104" i="2"/>
  <c r="H72" i="2"/>
  <c r="A76" i="1" s="1"/>
  <c r="J72" i="2"/>
  <c r="G76" i="1" s="1"/>
  <c r="K72" i="2"/>
  <c r="I76" i="1" s="1"/>
  <c r="I72" i="2"/>
  <c r="D76" i="1" s="1"/>
  <c r="H94" i="2"/>
  <c r="A90" i="1" s="1"/>
  <c r="I94" i="2"/>
  <c r="D90" i="1" s="1"/>
  <c r="J94" i="2"/>
  <c r="G90" i="1" s="1"/>
  <c r="K94" i="2"/>
  <c r="I90" i="1" s="1"/>
  <c r="K107" i="2"/>
  <c r="J107" i="2"/>
  <c r="I107" i="2"/>
  <c r="H107" i="2"/>
  <c r="I103" i="2"/>
  <c r="H103" i="2"/>
  <c r="K103" i="2"/>
  <c r="J103" i="2"/>
  <c r="H54" i="2"/>
  <c r="A58" i="1" s="1"/>
  <c r="J54" i="2"/>
  <c r="G58" i="1" s="1"/>
  <c r="I54" i="2"/>
  <c r="D58" i="1" s="1"/>
  <c r="K54" i="2"/>
  <c r="I58" i="1" s="1"/>
  <c r="I84" i="2"/>
  <c r="D88" i="1" s="1"/>
  <c r="J84" i="2"/>
  <c r="G88" i="1" s="1"/>
  <c r="K84" i="2"/>
  <c r="I88" i="1" s="1"/>
  <c r="H84" i="2"/>
  <c r="A88" i="1" s="1"/>
  <c r="H70" i="2"/>
  <c r="A74" i="1" s="1"/>
  <c r="J70" i="2"/>
  <c r="G74" i="1" s="1"/>
  <c r="I70" i="2"/>
  <c r="D74" i="1" s="1"/>
  <c r="K70" i="2"/>
  <c r="I74" i="1" s="1"/>
  <c r="I63" i="2"/>
  <c r="D67" i="1" s="1"/>
  <c r="K63" i="2"/>
  <c r="I67" i="1" s="1"/>
  <c r="J63" i="2"/>
  <c r="G67" i="1" s="1"/>
  <c r="H63" i="2"/>
  <c r="A67" i="1" s="1"/>
  <c r="H56" i="2"/>
  <c r="A60" i="1" s="1"/>
  <c r="I56" i="2"/>
  <c r="D60" i="1" s="1"/>
  <c r="J56" i="2"/>
  <c r="G60" i="1" s="1"/>
  <c r="K56" i="2"/>
  <c r="I60" i="1" s="1"/>
  <c r="H74" i="2"/>
  <c r="A78" i="1" s="1"/>
  <c r="I74" i="2"/>
  <c r="D78" i="1" s="1"/>
  <c r="K74" i="2"/>
  <c r="I78" i="1" s="1"/>
  <c r="J74" i="2"/>
  <c r="G78" i="1" s="1"/>
  <c r="H97" i="2"/>
  <c r="A93" i="1" s="1"/>
  <c r="J97" i="2"/>
  <c r="G93" i="1" s="1"/>
  <c r="K97" i="2"/>
  <c r="I93" i="1" s="1"/>
  <c r="I97" i="2"/>
  <c r="D93" i="1" s="1"/>
  <c r="K67" i="2"/>
  <c r="I71" i="1" s="1"/>
  <c r="H67" i="2"/>
  <c r="A71" i="1" s="1"/>
  <c r="I67" i="2"/>
  <c r="D71" i="1" s="1"/>
  <c r="J67" i="2"/>
  <c r="G71" i="1" s="1"/>
  <c r="H82" i="2"/>
  <c r="A86" i="1" s="1"/>
  <c r="I82" i="2"/>
  <c r="D86" i="1" s="1"/>
  <c r="K82" i="2"/>
  <c r="I86" i="1" s="1"/>
  <c r="J82" i="2"/>
  <c r="G86" i="1" s="1"/>
  <c r="H112" i="2"/>
  <c r="J112" i="2"/>
  <c r="I112" i="2"/>
  <c r="K112" i="2"/>
  <c r="K78" i="2"/>
  <c r="I82" i="1" s="1"/>
  <c r="I78" i="2"/>
  <c r="D82" i="1" s="1"/>
  <c r="J78" i="2"/>
  <c r="G82" i="1" s="1"/>
  <c r="H78" i="2"/>
  <c r="A82" i="1" s="1"/>
  <c r="I60" i="2"/>
  <c r="D64" i="1" s="1"/>
  <c r="J60" i="2"/>
  <c r="G64" i="1" s="1"/>
  <c r="K60" i="2"/>
  <c r="I64" i="1" s="1"/>
  <c r="H60" i="2"/>
  <c r="A64" i="1" s="1"/>
  <c r="H92" i="2"/>
  <c r="I92" i="2"/>
  <c r="J92" i="2"/>
  <c r="K92" i="2"/>
  <c r="H53" i="2"/>
  <c r="A57" i="1" s="1"/>
  <c r="J53" i="2"/>
  <c r="G57" i="1" s="1"/>
  <c r="K53" i="2"/>
  <c r="I57" i="1" s="1"/>
  <c r="I53" i="2"/>
  <c r="D57" i="1" s="1"/>
  <c r="I108" i="2"/>
  <c r="J108" i="2"/>
  <c r="K108" i="2"/>
  <c r="H108" i="2"/>
  <c r="I62" i="2"/>
  <c r="D66" i="1" s="1"/>
  <c r="H62" i="2"/>
  <c r="A66" i="1" s="1"/>
  <c r="K62" i="2"/>
  <c r="I66" i="1" s="1"/>
  <c r="J62" i="2"/>
  <c r="G66" i="1" s="1"/>
  <c r="J105" i="2"/>
  <c r="H105" i="2"/>
  <c r="K105" i="2"/>
  <c r="I105" i="2"/>
  <c r="H50" i="2"/>
  <c r="A54" i="1" s="1"/>
  <c r="I50" i="2"/>
  <c r="D54" i="1" s="1"/>
  <c r="K50" i="2"/>
  <c r="I54" i="1" s="1"/>
  <c r="J50" i="2"/>
  <c r="G54" i="1" s="1"/>
  <c r="H57" i="2"/>
  <c r="A61" i="1" s="1"/>
  <c r="J57" i="2"/>
  <c r="G61" i="1" s="1"/>
  <c r="K57" i="2"/>
  <c r="I61" i="1" s="1"/>
  <c r="I57" i="2"/>
  <c r="D61" i="1" s="1"/>
  <c r="K109" i="2"/>
  <c r="I109" i="2"/>
  <c r="H109" i="2"/>
  <c r="J109" i="2"/>
  <c r="H79" i="2"/>
  <c r="A83" i="1" s="1"/>
  <c r="I79" i="2"/>
  <c r="D83" i="1" s="1"/>
  <c r="K79" i="2"/>
  <c r="I83" i="1" s="1"/>
  <c r="J79" i="2"/>
  <c r="G83" i="1" s="1"/>
  <c r="K115" i="2"/>
  <c r="H115" i="2"/>
  <c r="I115" i="2"/>
  <c r="J115" i="2"/>
  <c r="K98" i="2"/>
  <c r="I94" i="1" s="1"/>
  <c r="I98" i="2"/>
  <c r="D94" i="1" s="1"/>
  <c r="J98" i="2"/>
  <c r="G94" i="1" s="1"/>
  <c r="H98" i="2"/>
  <c r="A94" i="1" s="1"/>
  <c r="K91" i="2"/>
  <c r="H91" i="2"/>
  <c r="I91" i="2"/>
  <c r="J91" i="2"/>
  <c r="H87" i="2"/>
  <c r="J87" i="2"/>
  <c r="K87" i="2"/>
  <c r="I87" i="2"/>
  <c r="I76" i="2"/>
  <c r="D80" i="1" s="1"/>
  <c r="H76" i="2"/>
  <c r="A80" i="1" s="1"/>
  <c r="J76" i="2"/>
  <c r="G80" i="1" s="1"/>
  <c r="K76" i="2"/>
  <c r="I80" i="1" s="1"/>
  <c r="K71" i="2"/>
  <c r="I75" i="1" s="1"/>
  <c r="J71" i="2"/>
  <c r="G75" i="1" s="1"/>
  <c r="I71" i="2"/>
  <c r="D75" i="1" s="1"/>
  <c r="H71" i="2"/>
  <c r="A75" i="1" s="1"/>
  <c r="I83" i="2"/>
  <c r="D87" i="1" s="1"/>
  <c r="J83" i="2"/>
  <c r="G87" i="1" s="1"/>
  <c r="K83" i="2"/>
  <c r="I87" i="1" s="1"/>
  <c r="H83" i="2"/>
  <c r="A87" i="1" s="1"/>
  <c r="H117" i="2"/>
  <c r="I117" i="2"/>
  <c r="K117" i="2"/>
  <c r="J117" i="2"/>
  <c r="K69" i="2"/>
  <c r="I73" i="1" s="1"/>
  <c r="J69" i="2"/>
  <c r="G73" i="1" s="1"/>
  <c r="H69" i="2"/>
  <c r="A73" i="1" s="1"/>
  <c r="I69" i="2"/>
  <c r="D73" i="1" s="1"/>
  <c r="K90" i="2"/>
  <c r="H90" i="2"/>
  <c r="I90" i="2"/>
  <c r="J90" i="2"/>
  <c r="K61" i="2"/>
  <c r="I65" i="1" s="1"/>
  <c r="J61" i="2"/>
  <c r="G65" i="1" s="1"/>
  <c r="I61" i="2"/>
  <c r="D65" i="1" s="1"/>
  <c r="H61" i="2"/>
  <c r="A65" i="1" s="1"/>
  <c r="I88" i="2"/>
  <c r="H88" i="2"/>
  <c r="J88" i="2"/>
  <c r="K88" i="2"/>
  <c r="K111" i="2"/>
  <c r="H111" i="2"/>
  <c r="I111" i="2"/>
  <c r="J111" i="2"/>
  <c r="I55" i="2"/>
  <c r="D59" i="1" s="1"/>
  <c r="K55" i="2"/>
  <c r="I59" i="1" s="1"/>
  <c r="J55" i="2"/>
  <c r="G59" i="1" s="1"/>
  <c r="H55" i="2"/>
  <c r="A59" i="1" s="1"/>
  <c r="H59" i="2"/>
  <c r="A63" i="1" s="1"/>
  <c r="I59" i="2"/>
  <c r="D63" i="1" s="1"/>
  <c r="J59" i="2"/>
  <c r="G63" i="1" s="1"/>
  <c r="K59" i="2"/>
  <c r="I63" i="1" s="1"/>
  <c r="H120" i="2"/>
  <c r="I120" i="2"/>
  <c r="K120" i="2"/>
  <c r="J120" i="2"/>
  <c r="I68" i="2"/>
  <c r="D72" i="1" s="1"/>
  <c r="J68" i="2"/>
  <c r="G72" i="1" s="1"/>
  <c r="K68" i="2"/>
  <c r="I72" i="1" s="1"/>
  <c r="H68" i="2"/>
  <c r="A72" i="1" s="1"/>
  <c r="J118" i="2"/>
  <c r="H118" i="2"/>
  <c r="I118" i="2"/>
  <c r="K118" i="2"/>
  <c r="K48" i="2"/>
  <c r="I52" i="1" s="1"/>
  <c r="I48" i="2"/>
  <c r="D52" i="1" s="1"/>
  <c r="J48" i="2"/>
  <c r="G52" i="1" s="1"/>
  <c r="H48" i="2"/>
  <c r="A52" i="1" s="1"/>
  <c r="J81" i="2"/>
  <c r="G85" i="1" s="1"/>
  <c r="H81" i="2"/>
  <c r="A85" i="1" s="1"/>
  <c r="I81" i="2"/>
  <c r="D85" i="1" s="1"/>
  <c r="K81" i="2"/>
  <c r="I85" i="1" s="1"/>
  <c r="J116" i="2"/>
  <c r="K116" i="2"/>
  <c r="I116" i="2"/>
  <c r="H116" i="2"/>
  <c r="H95" i="2"/>
  <c r="A91" i="1" s="1"/>
  <c r="I95" i="2"/>
  <c r="D91" i="1" s="1"/>
  <c r="J95" i="2"/>
  <c r="G91" i="1" s="1"/>
  <c r="K95" i="2"/>
  <c r="I91" i="1" s="1"/>
  <c r="I99" i="2"/>
  <c r="D95" i="1" s="1"/>
  <c r="K99" i="2"/>
  <c r="I95" i="1" s="1"/>
  <c r="J99" i="2"/>
  <c r="G95" i="1" s="1"/>
  <c r="H99" i="2"/>
  <c r="A95" i="1" s="1"/>
  <c r="H66" i="2"/>
  <c r="A70" i="1" s="1"/>
  <c r="I66" i="2"/>
  <c r="D70" i="1" s="1"/>
  <c r="K66" i="2"/>
  <c r="I70" i="1" s="1"/>
  <c r="J66" i="2"/>
  <c r="G70" i="1" s="1"/>
  <c r="I101" i="2"/>
  <c r="J101" i="2"/>
  <c r="K101" i="2"/>
  <c r="H101" i="2"/>
  <c r="K93" i="2"/>
  <c r="I89" i="1" s="1"/>
  <c r="J93" i="2"/>
  <c r="G89" i="1" s="1"/>
  <c r="H93" i="2"/>
  <c r="A89" i="1" s="1"/>
  <c r="I93" i="2"/>
  <c r="D89" i="1" s="1"/>
  <c r="H58" i="2"/>
  <c r="A62" i="1" s="1"/>
  <c r="I58" i="2"/>
  <c r="D62" i="1" s="1"/>
  <c r="K58" i="2"/>
  <c r="I62" i="1" s="1"/>
  <c r="J58" i="2"/>
  <c r="G62" i="1" s="1"/>
  <c r="K51" i="2"/>
  <c r="I55" i="1" s="1"/>
  <c r="H51" i="2"/>
  <c r="A55" i="1" s="1"/>
  <c r="I51" i="2"/>
  <c r="D55" i="1" s="1"/>
  <c r="J51" i="2"/>
  <c r="G55" i="1" s="1"/>
  <c r="K80" i="2"/>
  <c r="I84" i="1" s="1"/>
  <c r="H80" i="2"/>
  <c r="A84" i="1" s="1"/>
  <c r="I80" i="2"/>
  <c r="D84" i="1" s="1"/>
  <c r="J80" i="2"/>
  <c r="G84" i="1" s="1"/>
  <c r="H89" i="2"/>
  <c r="J89" i="2"/>
  <c r="K89" i="2"/>
  <c r="I89" i="2"/>
  <c r="I121" i="2"/>
  <c r="H121" i="2"/>
  <c r="J121" i="2"/>
  <c r="K121" i="2"/>
  <c r="H122" i="2"/>
  <c r="I122" i="2"/>
  <c r="K122" i="2"/>
  <c r="J122" i="2"/>
  <c r="H102" i="2"/>
  <c r="J102" i="2"/>
  <c r="I102" i="2"/>
  <c r="K102" i="2"/>
  <c r="H86" i="2"/>
  <c r="J86" i="2"/>
  <c r="I86" i="2"/>
  <c r="K86" i="2"/>
  <c r="J52" i="2"/>
  <c r="G56" i="1" s="1"/>
  <c r="H52" i="2"/>
  <c r="A56" i="1" s="1"/>
  <c r="K52" i="2"/>
  <c r="I56" i="1" s="1"/>
  <c r="I52" i="2"/>
  <c r="D56" i="1" s="1"/>
  <c r="K110" i="2"/>
  <c r="H110" i="2"/>
  <c r="I110" i="2"/>
  <c r="J110" i="2"/>
  <c r="I119" i="2"/>
  <c r="H119" i="2"/>
  <c r="K119" i="2"/>
  <c r="J119" i="2"/>
  <c r="K96" i="2"/>
  <c r="I92" i="1" s="1"/>
  <c r="I96" i="2"/>
  <c r="D92" i="1" s="1"/>
  <c r="J96" i="2"/>
  <c r="G92" i="1" s="1"/>
  <c r="H96" i="2"/>
  <c r="A92" i="1" s="1"/>
  <c r="J65" i="2"/>
  <c r="G69" i="1" s="1"/>
  <c r="I65" i="2"/>
  <c r="D69" i="1" s="1"/>
  <c r="K65" i="2"/>
  <c r="I69" i="1" s="1"/>
  <c r="H65" i="2"/>
  <c r="A69" i="1" s="1"/>
  <c r="I77" i="2"/>
  <c r="D81" i="1" s="1"/>
  <c r="J77" i="2"/>
  <c r="G81" i="1" s="1"/>
  <c r="K77" i="2"/>
  <c r="I81" i="1" s="1"/>
  <c r="H77" i="2"/>
  <c r="A81" i="1" s="1"/>
</calcChain>
</file>

<file path=xl/sharedStrings.xml><?xml version="1.0" encoding="utf-8"?>
<sst xmlns="http://schemas.openxmlformats.org/spreadsheetml/2006/main" count="461" uniqueCount="153">
  <si>
    <t>Company name:</t>
  </si>
  <si>
    <t>Country:</t>
  </si>
  <si>
    <t>Kingspan</t>
  </si>
  <si>
    <t>Ryterna</t>
  </si>
  <si>
    <t>Tekla Teckentrup</t>
  </si>
  <si>
    <t>Metecno Door Panel</t>
  </si>
  <si>
    <t>ThyssenKrupp Hoesch</t>
  </si>
  <si>
    <t>Italpanelli</t>
  </si>
  <si>
    <t>Niemetz</t>
  </si>
  <si>
    <t>Marantec</t>
  </si>
  <si>
    <t>Nice</t>
  </si>
  <si>
    <t>Relation code:</t>
  </si>
  <si>
    <t>Date:</t>
  </si>
  <si>
    <t>o</t>
  </si>
  <si>
    <t>Residential door name:</t>
  </si>
  <si>
    <t>Sent by:</t>
  </si>
  <si>
    <t>FFHU</t>
  </si>
  <si>
    <t>FFNL</t>
  </si>
  <si>
    <t>FFES</t>
  </si>
  <si>
    <t>FFIT</t>
  </si>
  <si>
    <t>þ</t>
  </si>
  <si>
    <t>(in english)</t>
  </si>
  <si>
    <t>Epco</t>
  </si>
  <si>
    <t>ITTR for CE-marking</t>
  </si>
  <si>
    <t>Full postal address</t>
  </si>
  <si>
    <t>(street, postal code, city)</t>
  </si>
  <si>
    <t>Marcegaglia</t>
  </si>
  <si>
    <t>FFPL</t>
  </si>
  <si>
    <t>FFTR</t>
  </si>
  <si>
    <t>www.flexiforce.com</t>
  </si>
  <si>
    <t>www.twitter.com/flexiforce</t>
  </si>
  <si>
    <t>www.facebook.com/flexiforce</t>
  </si>
  <si>
    <t>send_by</t>
  </si>
  <si>
    <t>-</t>
  </si>
  <si>
    <t>Filled in by FlexiForce Employees</t>
  </si>
  <si>
    <t>Name :</t>
  </si>
  <si>
    <t>Order Form Residential</t>
  </si>
  <si>
    <t>Panelmanufacturer</t>
  </si>
  <si>
    <t>Inter door line</t>
  </si>
  <si>
    <t>Panels</t>
  </si>
  <si>
    <t>x</t>
  </si>
  <si>
    <t>select</t>
  </si>
  <si>
    <t>Choice 2</t>
  </si>
  <si>
    <t>Choice 3</t>
  </si>
  <si>
    <t>Manufacturers</t>
  </si>
  <si>
    <t>Paneelmatrix</t>
  </si>
  <si>
    <t xml:space="preserve">Type 1 </t>
  </si>
  <si>
    <t>Type 2</t>
  </si>
  <si>
    <t>Type 3</t>
  </si>
  <si>
    <t>Type 4</t>
  </si>
  <si>
    <t>Type 5</t>
  </si>
  <si>
    <t>Type 6</t>
  </si>
  <si>
    <t>Type 7</t>
  </si>
  <si>
    <t>Type 8</t>
  </si>
  <si>
    <t>Type 9</t>
  </si>
  <si>
    <t>Type 10</t>
  </si>
  <si>
    <t>Operators</t>
  </si>
  <si>
    <t>Brand manufacturer</t>
  </si>
  <si>
    <t>Comfort 260</t>
  </si>
  <si>
    <t>160 kg</t>
  </si>
  <si>
    <t>Comfort 270</t>
  </si>
  <si>
    <t>Comfort 280</t>
  </si>
  <si>
    <t>Comfort 380</t>
  </si>
  <si>
    <t>Comfort 360</t>
  </si>
  <si>
    <t>Comfort 370</t>
  </si>
  <si>
    <t>Sommer</t>
  </si>
  <si>
    <t>Marathon 800 SL</t>
  </si>
  <si>
    <t>140 kg</t>
  </si>
  <si>
    <t>Marathon 1100 SL</t>
  </si>
  <si>
    <t>Duo 650 SL</t>
  </si>
  <si>
    <t>Baseline</t>
  </si>
  <si>
    <t>FF 1037</t>
  </si>
  <si>
    <t>100 kg</t>
  </si>
  <si>
    <t>FF 1039</t>
  </si>
  <si>
    <t>S9040 base</t>
  </si>
  <si>
    <t>FF 1035-RES</t>
  </si>
  <si>
    <t xml:space="preserve">S9060 base </t>
  </si>
  <si>
    <t xml:space="preserve">S9080 base </t>
  </si>
  <si>
    <t>S9110 base</t>
  </si>
  <si>
    <t>250 kg</t>
  </si>
  <si>
    <t>Chamberlain_Liftmaster</t>
  </si>
  <si>
    <t>LM3800</t>
  </si>
  <si>
    <t>146 kg</t>
  </si>
  <si>
    <r>
      <t>LM50EVO</t>
    </r>
    <r>
      <rPr>
        <sz val="8"/>
        <color theme="1"/>
        <rFont val="Calibri"/>
        <family val="2"/>
        <scheme val="minor"/>
      </rPr>
      <t xml:space="preserve"> RSC and RSCHS</t>
    </r>
  </si>
  <si>
    <t>126 kg</t>
  </si>
  <si>
    <t>FF 1035REN</t>
  </si>
  <si>
    <t>FF 1035</t>
  </si>
  <si>
    <t>FF 1035RES</t>
  </si>
  <si>
    <r>
      <t xml:space="preserve">LM55EVO </t>
    </r>
    <r>
      <rPr>
        <sz val="8"/>
        <color theme="1"/>
        <rFont val="Calibri"/>
        <family val="2"/>
        <scheme val="minor"/>
      </rPr>
      <t>RSCHS</t>
    </r>
  </si>
  <si>
    <t>LM55EVO</t>
  </si>
  <si>
    <t>LM60EVO</t>
  </si>
  <si>
    <t>158 kg</t>
  </si>
  <si>
    <t>LM80EVO</t>
  </si>
  <si>
    <t>223 kg</t>
  </si>
  <si>
    <t>LM100EVO</t>
  </si>
  <si>
    <t>FF1035</t>
  </si>
  <si>
    <t>220 kg</t>
  </si>
  <si>
    <r>
      <t>LM130EVO</t>
    </r>
    <r>
      <rPr>
        <sz val="8"/>
        <color theme="1"/>
        <rFont val="Calibri"/>
        <family val="2"/>
        <scheme val="minor"/>
      </rPr>
      <t xml:space="preserve"> RSC and RSCHS</t>
    </r>
  </si>
  <si>
    <t>225 kg</t>
  </si>
  <si>
    <t>FAAC</t>
  </si>
  <si>
    <t>D600</t>
  </si>
  <si>
    <t>D1000</t>
  </si>
  <si>
    <t xml:space="preserve">BFT </t>
  </si>
  <si>
    <t>Botticelli</t>
  </si>
  <si>
    <t>FF 1039-52</t>
  </si>
  <si>
    <t>EOS120</t>
  </si>
  <si>
    <t>ARGO</t>
  </si>
  <si>
    <t>SPIN 10KCE</t>
  </si>
  <si>
    <t>SPIN 20KCE</t>
  </si>
  <si>
    <t>SPIN 30</t>
  </si>
  <si>
    <t>SPIN 40</t>
  </si>
  <si>
    <t>Operatormatrix</t>
  </si>
  <si>
    <t>Operatormanufacturer</t>
  </si>
  <si>
    <t>Brand</t>
  </si>
  <si>
    <t>Type</t>
  </si>
  <si>
    <t>Bottom seal</t>
  </si>
  <si>
    <t>Maximum weight</t>
  </si>
  <si>
    <t>Choice 1</t>
  </si>
  <si>
    <t>Flexiforce Full Vision &amp; Refelction FS</t>
  </si>
  <si>
    <t xml:space="preserve">in order to apply for an ITTR on your company name, please fill in the grey area's in this file and email it back to us </t>
  </si>
  <si>
    <t>FF 1035QSE</t>
  </si>
  <si>
    <t>(Max. 3 per request)</t>
  </si>
  <si>
    <t>Finger safe</t>
  </si>
  <si>
    <t>Finger safe with pass door Safestep</t>
  </si>
  <si>
    <t>Sales.nl@flexiforce.com</t>
  </si>
  <si>
    <t>Dexxo Optimo RTS</t>
  </si>
  <si>
    <t>1035REN</t>
  </si>
  <si>
    <t>Dexxo Pro 1000 RTS</t>
  </si>
  <si>
    <t>Dexxo Pro 1000 IO</t>
  </si>
  <si>
    <t>Somfy</t>
  </si>
  <si>
    <t>Panel types in the requested ITTR See next page for operator specs</t>
  </si>
  <si>
    <t>ITTR information</t>
  </si>
  <si>
    <t xml:space="preserve">Flexiforce Door types </t>
  </si>
  <si>
    <t>Day-light maximum</t>
  </si>
  <si>
    <t>Day-light tested</t>
  </si>
  <si>
    <t>RSC, RSC-T, Residential sectional overhead door</t>
  </si>
  <si>
    <t>2500mm x 2610mm</t>
  </si>
  <si>
    <t>LM50EVFF</t>
  </si>
  <si>
    <t>LM70EVFF(C)</t>
  </si>
  <si>
    <t>FF 10375RES</t>
  </si>
  <si>
    <t>6000mm x 3000mm</t>
  </si>
  <si>
    <t>Tecsedo</t>
  </si>
  <si>
    <t>Yale</t>
  </si>
  <si>
    <t>Yale Powr 600</t>
  </si>
  <si>
    <t>Yale Powr 1000</t>
  </si>
  <si>
    <t>FlexiForce 1037</t>
  </si>
  <si>
    <t>106 kg</t>
  </si>
  <si>
    <t>117 kg</t>
  </si>
  <si>
    <t>FlexiForce 1035REN</t>
  </si>
  <si>
    <t>FlexiForce 1035RES</t>
  </si>
  <si>
    <t>111 kg</t>
  </si>
  <si>
    <t>FlexiForce 1035</t>
  </si>
  <si>
    <t>CE RES GB V4.4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</si>
</sst>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17" x14ac:knownFonts="1">
    <font>
      <sz val="10"/>
      <name val="Arial"/>
    </font>
    <font>
      <sz val="10"/>
      <name val="Arial Narrow"/>
      <family val="2"/>
    </font>
    <font>
      <b/>
      <sz val="20"/>
      <name val="Arial Narrow"/>
      <family val="2"/>
    </font>
    <font>
      <b/>
      <i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Wingdings"/>
      <charset val="2"/>
    </font>
    <font>
      <b/>
      <sz val="8"/>
      <name val="Arial Narrow"/>
      <family val="2"/>
    </font>
    <font>
      <u/>
      <sz val="10"/>
      <color theme="10"/>
      <name val="Arial"/>
    </font>
    <font>
      <i/>
      <sz val="10"/>
      <name val="Arial Narrow"/>
      <family val="2"/>
    </font>
    <font>
      <sz val="10"/>
      <name val="Arial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2" xfId="0" applyFont="1" applyBorder="1"/>
    <xf numFmtId="0" fontId="1" fillId="0" borderId="13" xfId="0" applyFont="1" applyBorder="1"/>
    <xf numFmtId="0" fontId="9" fillId="0" borderId="8" xfId="0" applyFont="1" applyBorder="1"/>
    <xf numFmtId="0" fontId="9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15" xfId="0" applyFont="1" applyBorder="1"/>
    <xf numFmtId="0" fontId="7" fillId="0" borderId="0" xfId="0" applyFont="1" applyAlignment="1">
      <alignment vertical="top"/>
    </xf>
    <xf numFmtId="0" fontId="10" fillId="0" borderId="0" xfId="0" applyFont="1"/>
    <xf numFmtId="0" fontId="0" fillId="0" borderId="19" xfId="0" applyBorder="1"/>
    <xf numFmtId="0" fontId="1" fillId="0" borderId="19" xfId="0" applyFont="1" applyBorder="1"/>
    <xf numFmtId="0" fontId="0" fillId="0" borderId="20" xfId="0" applyBorder="1"/>
    <xf numFmtId="0" fontId="10" fillId="0" borderId="19" xfId="0" applyFont="1" applyBorder="1"/>
    <xf numFmtId="0" fontId="10" fillId="0" borderId="20" xfId="0" applyFont="1" applyBorder="1"/>
    <xf numFmtId="0" fontId="11" fillId="0" borderId="0" xfId="0" applyFont="1"/>
    <xf numFmtId="0" fontId="13" fillId="0" borderId="18" xfId="0" applyFont="1" applyBorder="1"/>
    <xf numFmtId="0" fontId="13" fillId="0" borderId="0" xfId="0" applyFont="1"/>
    <xf numFmtId="0" fontId="10" fillId="0" borderId="0" xfId="0" applyFont="1" applyFill="1" applyBorder="1"/>
    <xf numFmtId="0" fontId="6" fillId="0" borderId="19" xfId="0" applyFont="1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0" fillId="0" borderId="0" xfId="0" applyFont="1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3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10" fillId="0" borderId="19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6" fillId="0" borderId="8" xfId="0" applyFont="1" applyBorder="1" applyAlignment="1">
      <alignment horizontal="center"/>
    </xf>
    <xf numFmtId="0" fontId="10" fillId="0" borderId="19" xfId="0" applyFont="1" applyBorder="1" applyAlignment="1">
      <alignment vertical="top" wrapText="1"/>
    </xf>
    <xf numFmtId="0" fontId="8" fillId="0" borderId="0" xfId="1" applyBorder="1" applyAlignment="1" applyProtection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0" xfId="0" applyFill="1" applyBorder="1"/>
    <xf numFmtId="0" fontId="0" fillId="0" borderId="27" xfId="0" applyFill="1" applyBorder="1"/>
    <xf numFmtId="0" fontId="0" fillId="0" borderId="31" xfId="0" applyFill="1" applyBorder="1"/>
    <xf numFmtId="0" fontId="10" fillId="0" borderId="22" xfId="0" applyFont="1" applyFill="1" applyBorder="1"/>
    <xf numFmtId="0" fontId="10" fillId="0" borderId="29" xfId="0" applyFont="1" applyFill="1" applyBorder="1"/>
    <xf numFmtId="0" fontId="0" fillId="0" borderId="35" xfId="0" applyFill="1" applyBorder="1"/>
    <xf numFmtId="0" fontId="0" fillId="0" borderId="36" xfId="0" applyBorder="1"/>
    <xf numFmtId="0" fontId="0" fillId="0" borderId="37" xfId="0" applyBorder="1"/>
    <xf numFmtId="0" fontId="0" fillId="0" borderId="40" xfId="0" applyBorder="1"/>
    <xf numFmtId="0" fontId="0" fillId="0" borderId="36" xfId="0" applyFill="1" applyBorder="1"/>
    <xf numFmtId="0" fontId="0" fillId="0" borderId="40" xfId="0" applyFill="1" applyBorder="1"/>
    <xf numFmtId="0" fontId="0" fillId="0" borderId="37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38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32" xfId="0" applyBorder="1"/>
    <xf numFmtId="0" fontId="0" fillId="0" borderId="45" xfId="0" applyBorder="1"/>
    <xf numFmtId="0" fontId="0" fillId="0" borderId="33" xfId="0" applyBorder="1"/>
    <xf numFmtId="0" fontId="0" fillId="0" borderId="46" xfId="0" applyBorder="1"/>
    <xf numFmtId="0" fontId="0" fillId="0" borderId="34" xfId="0" applyBorder="1"/>
    <xf numFmtId="0" fontId="0" fillId="0" borderId="47" xfId="0" applyBorder="1"/>
    <xf numFmtId="0" fontId="0" fillId="3" borderId="0" xfId="0" applyFill="1"/>
    <xf numFmtId="164" fontId="4" fillId="0" borderId="0" xfId="0" applyNumberFormat="1" applyFont="1"/>
    <xf numFmtId="0" fontId="10" fillId="4" borderId="14" xfId="0" applyFont="1" applyFill="1" applyBorder="1"/>
    <xf numFmtId="0" fontId="10" fillId="4" borderId="0" xfId="0" applyFont="1" applyFill="1" applyBorder="1"/>
    <xf numFmtId="0" fontId="0" fillId="0" borderId="0" xfId="0" applyFont="1" applyFill="1" applyBorder="1"/>
    <xf numFmtId="0" fontId="10" fillId="4" borderId="5" xfId="0" applyFont="1" applyFill="1" applyBorder="1"/>
    <xf numFmtId="0" fontId="10" fillId="4" borderId="8" xfId="0" applyFont="1" applyFill="1" applyBorder="1"/>
    <xf numFmtId="0" fontId="8" fillId="5" borderId="0" xfId="1" applyFill="1" applyBorder="1" applyAlignment="1" applyProtection="1"/>
    <xf numFmtId="0" fontId="1" fillId="5" borderId="0" xfId="0" applyFont="1" applyFill="1" applyBorder="1"/>
    <xf numFmtId="0" fontId="5" fillId="5" borderId="0" xfId="0" applyFont="1" applyFill="1"/>
    <xf numFmtId="0" fontId="5" fillId="5" borderId="48" xfId="0" applyFont="1" applyFill="1" applyBorder="1"/>
    <xf numFmtId="0" fontId="5" fillId="5" borderId="16" xfId="0" applyFont="1" applyFill="1" applyBorder="1"/>
    <xf numFmtId="0" fontId="5" fillId="5" borderId="49" xfId="0" applyFont="1" applyFill="1" applyBorder="1"/>
    <xf numFmtId="0" fontId="1" fillId="5" borderId="49" xfId="0" applyFont="1" applyFill="1" applyBorder="1"/>
    <xf numFmtId="164" fontId="4" fillId="5" borderId="0" xfId="0" applyNumberFormat="1" applyFont="1" applyFill="1"/>
    <xf numFmtId="0" fontId="4" fillId="5" borderId="0" xfId="0" applyFont="1" applyFill="1"/>
    <xf numFmtId="0" fontId="1" fillId="5" borderId="0" xfId="0" applyFont="1" applyFill="1"/>
    <xf numFmtId="0" fontId="0" fillId="0" borderId="27" xfId="0" applyFill="1" applyBorder="1" applyAlignment="1">
      <alignment horizontal="left"/>
    </xf>
    <xf numFmtId="0" fontId="10" fillId="0" borderId="5" xfId="0" applyFont="1" applyFill="1" applyBorder="1"/>
    <xf numFmtId="0" fontId="15" fillId="0" borderId="5" xfId="0" applyFont="1" applyFill="1" applyBorder="1"/>
    <xf numFmtId="0" fontId="1" fillId="0" borderId="6" xfId="0" applyFont="1" applyBorder="1" applyProtection="1">
      <protection locked="0"/>
    </xf>
    <xf numFmtId="0" fontId="0" fillId="0" borderId="13" xfId="0" applyFill="1" applyBorder="1"/>
    <xf numFmtId="0" fontId="0" fillId="0" borderId="19" xfId="0" applyFill="1" applyBorder="1"/>
    <xf numFmtId="0" fontId="0" fillId="0" borderId="38" xfId="0" applyFill="1" applyBorder="1"/>
    <xf numFmtId="0" fontId="0" fillId="0" borderId="51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15" xfId="0" applyFill="1" applyBorder="1"/>
    <xf numFmtId="0" fontId="0" fillId="0" borderId="52" xfId="0" applyFill="1" applyBorder="1"/>
    <xf numFmtId="0" fontId="0" fillId="0" borderId="47" xfId="0" applyFill="1" applyBorder="1"/>
    <xf numFmtId="0" fontId="10" fillId="0" borderId="36" xfId="0" applyFont="1" applyBorder="1" applyAlignment="1">
      <alignment vertical="top"/>
    </xf>
    <xf numFmtId="0" fontId="10" fillId="0" borderId="40" xfId="0" applyFont="1" applyBorder="1" applyAlignment="1">
      <alignment vertical="top"/>
    </xf>
    <xf numFmtId="0" fontId="10" fillId="0" borderId="37" xfId="0" applyFont="1" applyBorder="1" applyAlignment="1">
      <alignment vertical="top"/>
    </xf>
    <xf numFmtId="164" fontId="4" fillId="0" borderId="0" xfId="0" applyNumberFormat="1" applyFont="1" applyBorder="1" applyAlignment="1">
      <alignment vertical="top"/>
    </xf>
    <xf numFmtId="164" fontId="4" fillId="0" borderId="0" xfId="0" applyNumberFormat="1" applyFont="1" applyBorder="1" applyAlignment="1">
      <alignment vertical="top" wrapText="1"/>
    </xf>
    <xf numFmtId="0" fontId="3" fillId="0" borderId="0" xfId="0" applyFont="1" applyBorder="1" applyAlignment="1"/>
    <xf numFmtId="0" fontId="0" fillId="0" borderId="53" xfId="0" applyFill="1" applyBorder="1"/>
    <xf numFmtId="0" fontId="0" fillId="0" borderId="0" xfId="0" applyFill="1" applyBorder="1" applyAlignment="1">
      <alignment vertical="center"/>
    </xf>
    <xf numFmtId="0" fontId="0" fillId="0" borderId="54" xfId="0" applyFill="1" applyBorder="1"/>
    <xf numFmtId="0" fontId="0" fillId="0" borderId="55" xfId="0" applyFill="1" applyBorder="1" applyAlignment="1">
      <alignment vertical="center"/>
    </xf>
    <xf numFmtId="0" fontId="0" fillId="0" borderId="56" xfId="0" applyFill="1" applyBorder="1"/>
    <xf numFmtId="0" fontId="0" fillId="0" borderId="50" xfId="0" applyFill="1" applyBorder="1"/>
    <xf numFmtId="0" fontId="0" fillId="0" borderId="40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57" xfId="0" applyFill="1" applyBorder="1"/>
    <xf numFmtId="0" fontId="10" fillId="0" borderId="40" xfId="0" applyFont="1" applyFill="1" applyBorder="1" applyAlignment="1">
      <alignment vertical="top"/>
    </xf>
    <xf numFmtId="0" fontId="4" fillId="2" borderId="0" xfId="0" applyFont="1" applyFill="1" applyAlignment="1" applyProtection="1">
      <alignment horizontal="left"/>
      <protection locked="0"/>
    </xf>
    <xf numFmtId="0" fontId="5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center"/>
    </xf>
    <xf numFmtId="0" fontId="4" fillId="2" borderId="6" xfId="0" applyFont="1" applyFill="1" applyBorder="1" applyAlignment="1" applyProtection="1">
      <alignment horizontal="left"/>
      <protection locked="0"/>
    </xf>
    <xf numFmtId="14" fontId="4" fillId="2" borderId="16" xfId="0" applyNumberFormat="1" applyFont="1" applyFill="1" applyBorder="1" applyAlignment="1" applyProtection="1">
      <alignment horizontal="left"/>
      <protection locked="0"/>
    </xf>
    <xf numFmtId="0" fontId="8" fillId="0" borderId="17" xfId="1" applyBorder="1" applyAlignment="1" applyProtection="1">
      <alignment horizontal="center"/>
    </xf>
    <xf numFmtId="0" fontId="1" fillId="0" borderId="17" xfId="0" applyFont="1" applyBorder="1" applyAlignment="1">
      <alignment horizontal="center"/>
    </xf>
    <xf numFmtId="0" fontId="4" fillId="2" borderId="17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top"/>
    </xf>
    <xf numFmtId="0" fontId="5" fillId="2" borderId="7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4</xdr:col>
      <xdr:colOff>304800</xdr:colOff>
      <xdr:row>2</xdr:row>
      <xdr:rowOff>38100</xdr:rowOff>
    </xdr:to>
    <xdr:pic>
      <xdr:nvPicPr>
        <xdr:cNvPr id="1031" name="Picture 3" descr="FF_2007_Payo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5250"/>
          <a:ext cx="2876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flexiforce" TargetMode="External"/><Relationship Id="rId2" Type="http://schemas.openxmlformats.org/officeDocument/2006/relationships/hyperlink" Target="http://www.twitter.com/flexiforce" TargetMode="External"/><Relationship Id="rId1" Type="http://schemas.openxmlformats.org/officeDocument/2006/relationships/hyperlink" Target="http://www.flexiforce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les.nl@flexifor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showGridLines="0" tabSelected="1" workbookViewId="0">
      <selection activeCell="N22" sqref="N22"/>
    </sheetView>
  </sheetViews>
  <sheetFormatPr defaultColWidth="9.140625" defaultRowHeight="12.75" x14ac:dyDescent="0.2"/>
  <cols>
    <col min="1" max="1" width="8.85546875" style="1" customWidth="1"/>
    <col min="2" max="2" width="9.140625" style="1" customWidth="1"/>
    <col min="3" max="3" width="12.42578125" style="1" customWidth="1"/>
    <col min="4" max="6" width="9.140625" style="1"/>
    <col min="7" max="7" width="10.42578125" style="1" bestFit="1" customWidth="1"/>
    <col min="8" max="8" width="7" style="1" customWidth="1"/>
    <col min="9" max="9" width="9.140625" style="1"/>
    <col min="10" max="10" width="9" style="1" customWidth="1"/>
    <col min="11" max="11" width="5.85546875" style="1" customWidth="1"/>
    <col min="12" max="12" width="9.140625" style="1"/>
    <col min="13" max="13" width="9.7109375" style="1" bestFit="1" customWidth="1"/>
    <col min="14" max="16384" width="9.140625" style="1"/>
  </cols>
  <sheetData>
    <row r="1" spans="1:11" ht="25.5" x14ac:dyDescent="0.35">
      <c r="A1" s="2"/>
      <c r="B1" s="2"/>
      <c r="C1" s="2"/>
      <c r="G1" s="135" t="s">
        <v>36</v>
      </c>
      <c r="H1" s="135"/>
      <c r="I1" s="135"/>
      <c r="J1" s="135"/>
    </row>
    <row r="2" spans="1:11" ht="25.5" x14ac:dyDescent="0.35">
      <c r="G2" s="135" t="s">
        <v>23</v>
      </c>
      <c r="H2" s="135"/>
      <c r="I2" s="135"/>
      <c r="J2" s="135"/>
    </row>
    <row r="3" spans="1:11" x14ac:dyDescent="0.2">
      <c r="G3" s="1" t="s">
        <v>152</v>
      </c>
    </row>
    <row r="4" spans="1:11" ht="15" customHeight="1" x14ac:dyDescent="0.2">
      <c r="A4" s="13" t="s">
        <v>34</v>
      </c>
      <c r="B4" s="14"/>
      <c r="C4" s="14"/>
      <c r="D4" s="9"/>
      <c r="E4" s="9"/>
      <c r="F4" s="9"/>
      <c r="G4" s="15"/>
    </row>
    <row r="5" spans="1:11" ht="15" customHeight="1" x14ac:dyDescent="0.2">
      <c r="A5" s="16"/>
      <c r="B5" s="8"/>
      <c r="C5" s="8"/>
      <c r="D5" s="8"/>
      <c r="E5" s="8"/>
      <c r="F5" s="8"/>
      <c r="G5" s="12"/>
    </row>
    <row r="6" spans="1:11" ht="15" customHeight="1" thickBot="1" x14ac:dyDescent="0.25">
      <c r="A6" s="11" t="s">
        <v>15</v>
      </c>
      <c r="B6" s="102" t="s">
        <v>33</v>
      </c>
      <c r="C6" s="10"/>
      <c r="D6" s="10" t="s">
        <v>35</v>
      </c>
      <c r="E6" s="102"/>
      <c r="F6" s="10"/>
      <c r="G6" s="17"/>
    </row>
    <row r="7" spans="1:11" ht="16.5" customHeight="1" x14ac:dyDescent="0.2"/>
    <row r="8" spans="1:11" ht="13.5" customHeight="1" x14ac:dyDescent="0.2"/>
    <row r="9" spans="1:11" ht="15" customHeight="1" thickBot="1" x14ac:dyDescent="0.35">
      <c r="A9" s="136" t="s">
        <v>119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1" ht="15" customHeight="1" x14ac:dyDescent="0.2">
      <c r="A10" s="139" t="s">
        <v>124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</row>
    <row r="11" spans="1:11" ht="17.25" thickBot="1" x14ac:dyDescent="0.35">
      <c r="A11" s="4" t="s">
        <v>11</v>
      </c>
      <c r="D11" s="137"/>
      <c r="E11" s="137"/>
      <c r="F11" s="137"/>
      <c r="G11" s="137"/>
      <c r="H11" s="137"/>
    </row>
    <row r="12" spans="1:11" s="3" customFormat="1" ht="18.75" customHeight="1" thickBot="1" x14ac:dyDescent="0.35">
      <c r="A12" s="5" t="s">
        <v>12</v>
      </c>
      <c r="D12" s="138"/>
      <c r="E12" s="138"/>
      <c r="F12" s="138"/>
      <c r="G12" s="138"/>
      <c r="H12" s="138"/>
    </row>
    <row r="13" spans="1:11" s="3" customFormat="1" ht="16.5" x14ac:dyDescent="0.3">
      <c r="D13" s="141"/>
      <c r="E13" s="141"/>
      <c r="F13" s="141"/>
      <c r="G13" s="141"/>
      <c r="H13" s="141"/>
    </row>
    <row r="14" spans="1:11" s="3" customFormat="1" ht="17.25" thickBot="1" x14ac:dyDescent="0.35">
      <c r="A14" s="6" t="s">
        <v>0</v>
      </c>
      <c r="D14" s="137"/>
      <c r="E14" s="137"/>
      <c r="F14" s="137"/>
      <c r="G14" s="137"/>
      <c r="H14" s="137"/>
    </row>
    <row r="15" spans="1:11" s="3" customFormat="1" ht="22.5" customHeight="1" thickBot="1" x14ac:dyDescent="0.35">
      <c r="A15" s="6" t="s">
        <v>24</v>
      </c>
      <c r="D15" s="137"/>
      <c r="E15" s="137"/>
      <c r="F15" s="137"/>
      <c r="G15" s="137"/>
      <c r="H15" s="137"/>
    </row>
    <row r="16" spans="1:11" s="3" customFormat="1" ht="23.25" customHeight="1" thickBot="1" x14ac:dyDescent="0.35">
      <c r="A16" s="18" t="s">
        <v>25</v>
      </c>
      <c r="D16" s="137"/>
      <c r="E16" s="137"/>
      <c r="F16" s="137"/>
      <c r="G16" s="137"/>
      <c r="H16" s="137"/>
    </row>
    <row r="17" spans="1:11" s="3" customFormat="1" ht="16.5" x14ac:dyDescent="0.3">
      <c r="A17" s="6"/>
      <c r="D17" s="129"/>
      <c r="E17" s="129"/>
      <c r="F17" s="129"/>
      <c r="G17" s="129"/>
      <c r="H17" s="129"/>
    </row>
    <row r="18" spans="1:11" s="3" customFormat="1" ht="17.25" thickBot="1" x14ac:dyDescent="0.35">
      <c r="A18" s="6" t="s">
        <v>1</v>
      </c>
      <c r="D18" s="137"/>
      <c r="E18" s="137"/>
      <c r="F18" s="137"/>
      <c r="G18" s="137"/>
      <c r="H18" s="137"/>
      <c r="J18" s="3" t="s">
        <v>21</v>
      </c>
    </row>
    <row r="19" spans="1:11" s="3" customFormat="1" ht="16.5" x14ac:dyDescent="0.3">
      <c r="A19" s="6"/>
      <c r="D19" s="129"/>
      <c r="E19" s="129"/>
      <c r="F19" s="129"/>
      <c r="G19" s="129"/>
      <c r="H19" s="129"/>
    </row>
    <row r="20" spans="1:11" s="3" customFormat="1" ht="17.25" thickBot="1" x14ac:dyDescent="0.35">
      <c r="A20" s="6" t="s">
        <v>14</v>
      </c>
      <c r="D20" s="137"/>
      <c r="E20" s="137"/>
      <c r="F20" s="137"/>
      <c r="G20" s="137"/>
      <c r="H20" s="137"/>
    </row>
    <row r="21" spans="1:11" s="3" customFormat="1" ht="16.5" x14ac:dyDescent="0.3">
      <c r="A21" s="6"/>
    </row>
    <row r="22" spans="1:11" s="3" customFormat="1" ht="16.5" x14ac:dyDescent="0.3"/>
    <row r="23" spans="1:11" s="3" customFormat="1" ht="16.5" x14ac:dyDescent="0.3">
      <c r="A23" s="6" t="s">
        <v>39</v>
      </c>
      <c r="B23" s="6"/>
      <c r="C23" s="6"/>
      <c r="E23" s="6"/>
      <c r="F23" s="6" t="s">
        <v>56</v>
      </c>
      <c r="G23" s="6"/>
      <c r="H23" s="6"/>
      <c r="I23" s="6"/>
      <c r="J23" s="6"/>
      <c r="K23" s="6"/>
    </row>
    <row r="24" spans="1:11" s="3" customFormat="1" ht="16.5" x14ac:dyDescent="0.3">
      <c r="A24" s="6" t="s">
        <v>44</v>
      </c>
      <c r="B24" s="6"/>
      <c r="C24" s="6"/>
      <c r="D24" s="6"/>
      <c r="F24" s="6" t="s">
        <v>57</v>
      </c>
      <c r="G24" s="6"/>
      <c r="H24" s="6"/>
      <c r="I24" s="6"/>
      <c r="J24" s="6"/>
      <c r="K24" s="6"/>
    </row>
    <row r="25" spans="1:11" s="3" customFormat="1" ht="15" customHeight="1" x14ac:dyDescent="0.3">
      <c r="A25" s="25" t="s">
        <v>121</v>
      </c>
      <c r="C25" s="6"/>
      <c r="F25" s="25" t="s">
        <v>121</v>
      </c>
      <c r="K25" s="6"/>
    </row>
    <row r="26" spans="1:11" s="3" customFormat="1" ht="15" customHeight="1" x14ac:dyDescent="0.3">
      <c r="A26" s="6"/>
      <c r="B26" s="132" t="s">
        <v>41</v>
      </c>
      <c r="C26" s="133"/>
      <c r="D26" s="134"/>
      <c r="G26" s="131" t="s">
        <v>41</v>
      </c>
      <c r="H26" s="131"/>
      <c r="I26" s="131"/>
      <c r="K26" s="6"/>
    </row>
    <row r="27" spans="1:11" s="3" customFormat="1" ht="15" customHeight="1" x14ac:dyDescent="0.3">
      <c r="A27" s="7" t="str">
        <f>IF(B27="Choice 1",Fields!C1,Fields!C2)</f>
        <v>þ</v>
      </c>
      <c r="B27" s="151" t="s">
        <v>40</v>
      </c>
      <c r="C27" s="151"/>
      <c r="D27" s="151"/>
      <c r="F27" s="7" t="str">
        <f>IF(G27="Choice 1",Fields!C1,Fields!C2)</f>
        <v>þ</v>
      </c>
      <c r="G27" s="146" t="s">
        <v>40</v>
      </c>
      <c r="H27" s="146"/>
      <c r="I27" s="146"/>
      <c r="K27" s="6"/>
    </row>
    <row r="28" spans="1:11" s="3" customFormat="1" ht="16.5" x14ac:dyDescent="0.3">
      <c r="A28" s="7" t="str">
        <f>IF(B28="Choice 2",Fields!C1,Fields!C2)</f>
        <v>þ</v>
      </c>
      <c r="B28" s="150" t="s">
        <v>40</v>
      </c>
      <c r="C28" s="150"/>
      <c r="D28" s="150"/>
      <c r="F28" s="7" t="str">
        <f>IF(G28="Choice 2",Fields!C1,Fields!C2)</f>
        <v>þ</v>
      </c>
      <c r="G28" s="147" t="s">
        <v>40</v>
      </c>
      <c r="H28" s="148"/>
      <c r="I28" s="149"/>
      <c r="K28" s="6"/>
    </row>
    <row r="29" spans="1:11" s="3" customFormat="1" ht="16.5" x14ac:dyDescent="0.3">
      <c r="A29" s="7" t="str">
        <f>IF(B29="Choice 3",Fields!C1,Fields!C2)</f>
        <v>þ</v>
      </c>
      <c r="B29" s="150" t="s">
        <v>40</v>
      </c>
      <c r="C29" s="150"/>
      <c r="D29" s="150"/>
      <c r="F29" s="7" t="str">
        <f>IF(G29="Choice 3",Fields!C1,Fields!C2)</f>
        <v>þ</v>
      </c>
      <c r="G29" s="150" t="s">
        <v>40</v>
      </c>
      <c r="H29" s="150"/>
      <c r="I29" s="150"/>
      <c r="K29" s="6"/>
    </row>
    <row r="30" spans="1:11" s="3" customFormat="1" ht="16.5" x14ac:dyDescent="0.3">
      <c r="A30" s="29" t="s">
        <v>20</v>
      </c>
      <c r="B30" s="152" t="s">
        <v>118</v>
      </c>
      <c r="C30" s="152"/>
      <c r="D30" s="152"/>
      <c r="K30" s="6"/>
    </row>
    <row r="31" spans="1:11" s="3" customFormat="1" ht="16.5" x14ac:dyDescent="0.3">
      <c r="A31" s="47"/>
      <c r="B31" s="130"/>
      <c r="C31" s="130"/>
      <c r="D31" s="6"/>
      <c r="K31" s="6"/>
    </row>
    <row r="32" spans="1:11" s="3" customFormat="1" ht="16.5" x14ac:dyDescent="0.3">
      <c r="B32" s="6"/>
      <c r="C32" s="6"/>
      <c r="D32" s="6"/>
      <c r="K32" s="6"/>
    </row>
    <row r="33" spans="1:11" s="3" customFormat="1" ht="16.5" x14ac:dyDescent="0.3">
      <c r="A33" s="6" t="s">
        <v>131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s="3" customFormat="1" ht="17.25" customHeight="1" x14ac:dyDescent="0.3">
      <c r="A34" s="3" t="s">
        <v>132</v>
      </c>
      <c r="B34" s="115"/>
      <c r="C34" s="115"/>
      <c r="D34" s="115" t="s">
        <v>135</v>
      </c>
      <c r="E34" s="116"/>
      <c r="F34" s="116"/>
      <c r="G34" s="116"/>
      <c r="H34" s="116"/>
      <c r="I34" s="116"/>
      <c r="J34" s="116"/>
      <c r="K34" s="116"/>
    </row>
    <row r="35" spans="1:11" s="3" customFormat="1" ht="16.5" x14ac:dyDescent="0.3">
      <c r="A35" s="3" t="s">
        <v>133</v>
      </c>
      <c r="B35" s="115"/>
      <c r="C35" s="115"/>
      <c r="D35" s="115" t="s">
        <v>140</v>
      </c>
      <c r="E35" s="116"/>
      <c r="F35" s="116"/>
      <c r="G35" s="116"/>
      <c r="H35" s="116"/>
      <c r="I35" s="116"/>
      <c r="J35" s="116"/>
      <c r="K35" s="116"/>
    </row>
    <row r="36" spans="1:11" s="3" customFormat="1" ht="16.5" x14ac:dyDescent="0.3">
      <c r="A36" s="3" t="s">
        <v>134</v>
      </c>
      <c r="B36" s="115"/>
      <c r="C36" s="115"/>
      <c r="D36" s="115" t="s">
        <v>136</v>
      </c>
      <c r="E36" s="116"/>
      <c r="F36" s="116"/>
      <c r="G36" s="116"/>
      <c r="H36" s="116"/>
      <c r="I36" s="116"/>
      <c r="J36" s="116"/>
      <c r="K36" s="116"/>
    </row>
    <row r="37" spans="1:11" s="3" customFormat="1" ht="16.5" x14ac:dyDescent="0.3">
      <c r="B37" s="115"/>
      <c r="C37" s="115"/>
      <c r="D37" s="116" t="str">
        <f>_xlfn.IFNA(VLOOKUP(Choice2,Paneelmatrix,5,FALSE),"")</f>
        <v/>
      </c>
      <c r="E37" s="116"/>
      <c r="F37" s="116"/>
      <c r="G37" s="116"/>
      <c r="H37" s="116" t="str">
        <f>_xlfn.IFNA(VLOOKUP(Choice3,Paneelmatrix,5,FALSE),"")</f>
        <v/>
      </c>
      <c r="I37" s="116"/>
      <c r="J37" s="116"/>
      <c r="K37" s="116"/>
    </row>
    <row r="38" spans="1:11" s="3" customFormat="1" ht="16.5" x14ac:dyDescent="0.3">
      <c r="A38" s="115"/>
      <c r="B38" s="115"/>
      <c r="C38" s="115"/>
      <c r="D38" s="116"/>
      <c r="E38" s="116"/>
      <c r="F38" s="116"/>
      <c r="G38" s="116"/>
      <c r="H38" s="116"/>
      <c r="I38" s="116"/>
      <c r="J38" s="116"/>
      <c r="K38" s="116"/>
    </row>
    <row r="39" spans="1:11" s="3" customFormat="1" ht="16.5" x14ac:dyDescent="0.3">
      <c r="A39" s="115"/>
      <c r="B39" s="115"/>
      <c r="C39" s="115"/>
      <c r="D39" s="116"/>
      <c r="E39" s="116"/>
      <c r="F39" s="116"/>
      <c r="G39" s="116"/>
      <c r="H39" s="116"/>
      <c r="I39" s="116"/>
      <c r="J39" s="116"/>
      <c r="K39" s="116"/>
    </row>
    <row r="40" spans="1:11" s="3" customFormat="1" ht="16.5" x14ac:dyDescent="0.3">
      <c r="A40" s="115" t="s">
        <v>130</v>
      </c>
      <c r="B40" s="115"/>
      <c r="C40" s="115"/>
      <c r="D40" s="116"/>
      <c r="E40" s="116"/>
      <c r="F40" s="116"/>
      <c r="G40" s="116"/>
      <c r="H40" s="116"/>
      <c r="I40" s="116"/>
      <c r="J40" s="116"/>
      <c r="K40" s="116"/>
    </row>
    <row r="41" spans="1:11" s="3" customFormat="1" ht="15" customHeight="1" x14ac:dyDescent="0.3">
      <c r="A41" s="142" t="str">
        <f>IF(B27="Choice 1","",B27)</f>
        <v>x</v>
      </c>
      <c r="B41" s="143"/>
      <c r="C41" s="144"/>
      <c r="D41" s="142" t="str">
        <f>IF(B28="Choice 2","",B28)</f>
        <v>x</v>
      </c>
      <c r="E41" s="143"/>
      <c r="F41" s="143"/>
      <c r="G41" s="144"/>
      <c r="H41" s="142" t="str">
        <f>IF(B29="Choice 3","",B29)</f>
        <v>x</v>
      </c>
      <c r="I41" s="143"/>
      <c r="J41" s="143"/>
      <c r="K41" s="144"/>
    </row>
    <row r="42" spans="1:11" s="3" customFormat="1" ht="16.5" x14ac:dyDescent="0.3">
      <c r="A42" s="145" t="str">
        <f>_xlfn.IFNA(VLOOKUP(A41,Paneelmatrix,2,FALSE),"")</f>
        <v/>
      </c>
      <c r="B42" s="145"/>
      <c r="C42" s="145"/>
      <c r="D42" s="153" t="str">
        <f>_xlfn.IFNA(VLOOKUP(D41,Paneelmatrix,2,FALSE),"")</f>
        <v/>
      </c>
      <c r="E42" s="153"/>
      <c r="F42" s="153"/>
      <c r="G42" s="153"/>
      <c r="H42" s="153" t="str">
        <f>_xlfn.IFNA(VLOOKUP(H41,Paneelmatrix,2,FALSE),"")</f>
        <v/>
      </c>
      <c r="I42" s="153"/>
      <c r="J42" s="153"/>
      <c r="K42" s="153"/>
    </row>
    <row r="43" spans="1:11" s="3" customFormat="1" ht="16.5" x14ac:dyDescent="0.3">
      <c r="A43" s="145" t="str">
        <f>_xlfn.IFNA(VLOOKUP(A41,Paneelmatrix,3,FALSE),"")</f>
        <v/>
      </c>
      <c r="B43" s="145"/>
      <c r="C43" s="145"/>
      <c r="D43" s="153" t="str">
        <f>_xlfn.IFNA(VLOOKUP(D41,Paneelmatrix,3,FALSE),"")</f>
        <v/>
      </c>
      <c r="E43" s="153"/>
      <c r="F43" s="153"/>
      <c r="G43" s="153"/>
      <c r="H43" s="153" t="str">
        <f>_xlfn.IFNA(VLOOKUP(H41,Paneelmatrix,3,FALSE),"")</f>
        <v/>
      </c>
      <c r="I43" s="153"/>
      <c r="J43" s="153"/>
      <c r="K43" s="153"/>
    </row>
    <row r="44" spans="1:11" s="3" customFormat="1" ht="16.5" x14ac:dyDescent="0.3">
      <c r="A44" s="145"/>
      <c r="B44" s="145"/>
      <c r="C44" s="145"/>
      <c r="D44" s="153"/>
      <c r="E44" s="153"/>
      <c r="F44" s="153"/>
      <c r="G44" s="153"/>
      <c r="H44" s="153"/>
      <c r="I44" s="153"/>
      <c r="J44" s="153"/>
      <c r="K44" s="153"/>
    </row>
    <row r="45" spans="1:11" s="3" customFormat="1" ht="16.5" x14ac:dyDescent="0.3">
      <c r="A45" s="145"/>
      <c r="B45" s="145"/>
      <c r="C45" s="145"/>
      <c r="D45" s="153"/>
      <c r="E45" s="153"/>
      <c r="F45" s="153"/>
      <c r="G45" s="153"/>
      <c r="H45" s="153"/>
      <c r="I45" s="153"/>
      <c r="J45" s="153"/>
      <c r="K45" s="153"/>
    </row>
    <row r="46" spans="1:11" s="3" customFormat="1" ht="16.5" x14ac:dyDescent="0.3">
      <c r="K46" s="6"/>
    </row>
    <row r="47" spans="1:11" s="3" customFormat="1" ht="16.5" x14ac:dyDescent="0.3">
      <c r="A47" s="53" t="s">
        <v>29</v>
      </c>
      <c r="B47" s="8"/>
      <c r="C47" s="8"/>
      <c r="D47" s="53" t="s">
        <v>30</v>
      </c>
      <c r="E47" s="8"/>
      <c r="F47" s="8"/>
      <c r="G47" s="8"/>
      <c r="H47" s="53" t="s">
        <v>31</v>
      </c>
      <c r="I47" s="8"/>
      <c r="J47" s="8"/>
      <c r="K47" s="6"/>
    </row>
    <row r="48" spans="1:11" s="3" customFormat="1" ht="16.5" x14ac:dyDescent="0.3">
      <c r="A48" s="89"/>
      <c r="B48" s="90"/>
      <c r="C48" s="90"/>
      <c r="D48" s="89"/>
      <c r="E48" s="90"/>
      <c r="F48" s="90"/>
      <c r="G48" s="90"/>
      <c r="H48" s="89"/>
      <c r="I48" s="90"/>
      <c r="J48" s="90"/>
      <c r="K48" s="91"/>
    </row>
    <row r="49" spans="1:11" s="3" customFormat="1" ht="17.25" thickBot="1" x14ac:dyDescent="0.35">
      <c r="A49" s="91" t="s">
        <v>56</v>
      </c>
      <c r="B49" s="90"/>
      <c r="C49" s="90"/>
      <c r="D49" s="89"/>
      <c r="E49" s="90"/>
      <c r="F49" s="90"/>
      <c r="G49" s="90"/>
      <c r="H49" s="89"/>
      <c r="I49" s="90"/>
      <c r="J49" s="90"/>
      <c r="K49" s="91"/>
    </row>
    <row r="50" spans="1:11" ht="17.25" thickBot="1" x14ac:dyDescent="0.35">
      <c r="A50" s="92" t="s">
        <v>113</v>
      </c>
      <c r="B50" s="93"/>
      <c r="C50" s="94"/>
      <c r="D50" s="92" t="s">
        <v>114</v>
      </c>
      <c r="E50" s="93"/>
      <c r="F50" s="94"/>
      <c r="G50" s="92" t="s">
        <v>115</v>
      </c>
      <c r="H50" s="94"/>
      <c r="I50" s="92" t="s">
        <v>116</v>
      </c>
      <c r="J50" s="95"/>
      <c r="K50" s="91"/>
    </row>
    <row r="51" spans="1:11" s="3" customFormat="1" ht="16.5" x14ac:dyDescent="0.3">
      <c r="A51" s="96">
        <f>Fields!H47</f>
        <v>0</v>
      </c>
      <c r="B51" s="97"/>
      <c r="C51" s="97"/>
      <c r="D51" s="96">
        <f>Fields!I47</f>
        <v>0</v>
      </c>
      <c r="E51" s="97"/>
      <c r="F51" s="97"/>
      <c r="G51" s="96">
        <f>Fields!J47</f>
        <v>0</v>
      </c>
      <c r="H51" s="97"/>
      <c r="I51" s="96">
        <f>Fields!K47</f>
        <v>0</v>
      </c>
      <c r="J51" s="97"/>
      <c r="K51" s="97"/>
    </row>
    <row r="52" spans="1:11" s="3" customFormat="1" ht="16.5" x14ac:dyDescent="0.3">
      <c r="A52" s="96">
        <f>Fields!H48</f>
        <v>0</v>
      </c>
      <c r="B52" s="97"/>
      <c r="C52" s="97"/>
      <c r="D52" s="96">
        <f>Fields!I48</f>
        <v>0</v>
      </c>
      <c r="E52" s="97"/>
      <c r="F52" s="97"/>
      <c r="G52" s="96">
        <f>Fields!J48</f>
        <v>0</v>
      </c>
      <c r="H52" s="97"/>
      <c r="I52" s="96">
        <f>Fields!K48</f>
        <v>0</v>
      </c>
      <c r="J52" s="97"/>
      <c r="K52" s="97"/>
    </row>
    <row r="53" spans="1:11" s="3" customFormat="1" ht="16.5" x14ac:dyDescent="0.3">
      <c r="A53" s="96">
        <f>Fields!H49</f>
        <v>0</v>
      </c>
      <c r="B53" s="97"/>
      <c r="C53" s="97"/>
      <c r="D53" s="96">
        <f>Fields!I49</f>
        <v>0</v>
      </c>
      <c r="E53" s="91"/>
      <c r="F53" s="97"/>
      <c r="G53" s="96">
        <f>Fields!J49</f>
        <v>0</v>
      </c>
      <c r="H53" s="97"/>
      <c r="I53" s="96">
        <f>Fields!K49</f>
        <v>0</v>
      </c>
      <c r="J53" s="97"/>
      <c r="K53" s="97"/>
    </row>
    <row r="54" spans="1:11" s="3" customFormat="1" ht="16.5" x14ac:dyDescent="0.3">
      <c r="A54" s="96">
        <f>Fields!H50</f>
        <v>0</v>
      </c>
      <c r="B54" s="97"/>
      <c r="C54" s="97"/>
      <c r="D54" s="96">
        <f>Fields!I50</f>
        <v>0</v>
      </c>
      <c r="E54" s="97"/>
      <c r="F54" s="97"/>
      <c r="G54" s="96">
        <f>Fields!J50</f>
        <v>0</v>
      </c>
      <c r="H54" s="97"/>
      <c r="I54" s="96">
        <f>Fields!K50</f>
        <v>0</v>
      </c>
      <c r="J54" s="97"/>
      <c r="K54" s="97"/>
    </row>
    <row r="55" spans="1:11" s="3" customFormat="1" ht="16.5" x14ac:dyDescent="0.3">
      <c r="A55" s="96">
        <f>Fields!H51</f>
        <v>0</v>
      </c>
      <c r="B55" s="97"/>
      <c r="C55" s="97"/>
      <c r="D55" s="96">
        <f>Fields!I51</f>
        <v>0</v>
      </c>
      <c r="E55" s="97"/>
      <c r="F55" s="97"/>
      <c r="G55" s="96">
        <f>Fields!J51</f>
        <v>0</v>
      </c>
      <c r="H55" s="97"/>
      <c r="I55" s="96">
        <f>Fields!K51</f>
        <v>0</v>
      </c>
      <c r="J55" s="97"/>
      <c r="K55" s="97"/>
    </row>
    <row r="56" spans="1:11" s="3" customFormat="1" ht="16.5" x14ac:dyDescent="0.3">
      <c r="A56" s="96">
        <f>Fields!H52</f>
        <v>0</v>
      </c>
      <c r="B56" s="97"/>
      <c r="C56" s="97"/>
      <c r="D56" s="96">
        <f>Fields!I52</f>
        <v>0</v>
      </c>
      <c r="E56" s="91"/>
      <c r="F56" s="97"/>
      <c r="G56" s="96">
        <f>Fields!J52</f>
        <v>0</v>
      </c>
      <c r="H56" s="97"/>
      <c r="I56" s="96">
        <f>Fields!K52</f>
        <v>0</v>
      </c>
      <c r="J56" s="97"/>
      <c r="K56" s="97"/>
    </row>
    <row r="57" spans="1:11" s="3" customFormat="1" ht="16.5" x14ac:dyDescent="0.3">
      <c r="A57" s="96">
        <f>Fields!H53</f>
        <v>0</v>
      </c>
      <c r="B57" s="97"/>
      <c r="C57" s="97"/>
      <c r="D57" s="96">
        <f>Fields!I53</f>
        <v>0</v>
      </c>
      <c r="E57" s="97"/>
      <c r="F57" s="97"/>
      <c r="G57" s="96">
        <f>Fields!J53</f>
        <v>0</v>
      </c>
      <c r="H57" s="97"/>
      <c r="I57" s="96">
        <f>Fields!K53</f>
        <v>0</v>
      </c>
      <c r="J57" s="97"/>
      <c r="K57" s="97"/>
    </row>
    <row r="58" spans="1:11" s="3" customFormat="1" ht="16.5" x14ac:dyDescent="0.3">
      <c r="A58" s="96">
        <f>Fields!H54</f>
        <v>0</v>
      </c>
      <c r="B58" s="97"/>
      <c r="C58" s="97"/>
      <c r="D58" s="96">
        <f>Fields!I54</f>
        <v>0</v>
      </c>
      <c r="E58" s="97"/>
      <c r="F58" s="97"/>
      <c r="G58" s="96">
        <f>Fields!J54</f>
        <v>0</v>
      </c>
      <c r="H58" s="97"/>
      <c r="I58" s="96">
        <f>Fields!K54</f>
        <v>0</v>
      </c>
      <c r="J58" s="97"/>
      <c r="K58" s="97"/>
    </row>
    <row r="59" spans="1:11" s="3" customFormat="1" ht="16.5" x14ac:dyDescent="0.3">
      <c r="A59" s="96">
        <f>Fields!H55</f>
        <v>0</v>
      </c>
      <c r="B59" s="97"/>
      <c r="C59" s="97"/>
      <c r="D59" s="96">
        <f>Fields!I55</f>
        <v>0</v>
      </c>
      <c r="E59" s="91"/>
      <c r="F59" s="97"/>
      <c r="G59" s="96">
        <f>Fields!J55</f>
        <v>0</v>
      </c>
      <c r="H59" s="97"/>
      <c r="I59" s="96">
        <f>Fields!K55</f>
        <v>0</v>
      </c>
      <c r="J59" s="97"/>
      <c r="K59" s="97"/>
    </row>
    <row r="60" spans="1:11" s="3" customFormat="1" ht="16.5" x14ac:dyDescent="0.3">
      <c r="A60" s="96">
        <f>Fields!H56</f>
        <v>0</v>
      </c>
      <c r="B60" s="97"/>
      <c r="C60" s="97"/>
      <c r="D60" s="96">
        <f>Fields!I56</f>
        <v>0</v>
      </c>
      <c r="E60" s="97"/>
      <c r="F60" s="97"/>
      <c r="G60" s="96">
        <f>Fields!J56</f>
        <v>0</v>
      </c>
      <c r="H60" s="97"/>
      <c r="I60" s="96">
        <f>Fields!K56</f>
        <v>0</v>
      </c>
      <c r="J60" s="97"/>
      <c r="K60" s="97"/>
    </row>
    <row r="61" spans="1:11" s="3" customFormat="1" ht="16.5" x14ac:dyDescent="0.3">
      <c r="A61" s="96">
        <f>Fields!H57</f>
        <v>0</v>
      </c>
      <c r="B61" s="97"/>
      <c r="C61" s="97"/>
      <c r="D61" s="96">
        <f>Fields!I57</f>
        <v>0</v>
      </c>
      <c r="E61" s="97"/>
      <c r="F61" s="97"/>
      <c r="G61" s="96">
        <f>Fields!J57</f>
        <v>0</v>
      </c>
      <c r="H61" s="97"/>
      <c r="I61" s="96">
        <f>Fields!K57</f>
        <v>0</v>
      </c>
      <c r="J61" s="97"/>
      <c r="K61" s="97"/>
    </row>
    <row r="62" spans="1:11" s="3" customFormat="1" ht="16.5" x14ac:dyDescent="0.3">
      <c r="A62" s="96">
        <f>Fields!H58</f>
        <v>0</v>
      </c>
      <c r="B62" s="97"/>
      <c r="C62" s="97"/>
      <c r="D62" s="96">
        <f>Fields!I58</f>
        <v>0</v>
      </c>
      <c r="E62" s="91"/>
      <c r="F62" s="97"/>
      <c r="G62" s="96">
        <f>Fields!J58</f>
        <v>0</v>
      </c>
      <c r="H62" s="97"/>
      <c r="I62" s="96">
        <f>Fields!K58</f>
        <v>0</v>
      </c>
      <c r="J62" s="97"/>
      <c r="K62" s="97"/>
    </row>
    <row r="63" spans="1:11" s="3" customFormat="1" ht="16.5" x14ac:dyDescent="0.3">
      <c r="A63" s="96">
        <f>Fields!H59</f>
        <v>0</v>
      </c>
      <c r="B63" s="97"/>
      <c r="C63" s="97"/>
      <c r="D63" s="96">
        <f>Fields!I59</f>
        <v>0</v>
      </c>
      <c r="E63" s="97"/>
      <c r="F63" s="97"/>
      <c r="G63" s="96">
        <f>Fields!J59</f>
        <v>0</v>
      </c>
      <c r="H63" s="97"/>
      <c r="I63" s="96">
        <f>Fields!K59</f>
        <v>0</v>
      </c>
      <c r="J63" s="97"/>
      <c r="K63" s="97"/>
    </row>
    <row r="64" spans="1:11" s="3" customFormat="1" ht="16.5" x14ac:dyDescent="0.3">
      <c r="A64" s="96">
        <f>Fields!H60</f>
        <v>0</v>
      </c>
      <c r="B64" s="97"/>
      <c r="C64" s="97"/>
      <c r="D64" s="96">
        <f>Fields!I60</f>
        <v>0</v>
      </c>
      <c r="E64" s="97"/>
      <c r="F64" s="97"/>
      <c r="G64" s="96">
        <f>Fields!J60</f>
        <v>0</v>
      </c>
      <c r="H64" s="97"/>
      <c r="I64" s="96">
        <f>Fields!K60</f>
        <v>0</v>
      </c>
      <c r="J64" s="97"/>
      <c r="K64" s="97"/>
    </row>
    <row r="65" spans="1:11" s="3" customFormat="1" ht="16.5" x14ac:dyDescent="0.3">
      <c r="A65" s="96">
        <f>Fields!H61</f>
        <v>0</v>
      </c>
      <c r="B65" s="97"/>
      <c r="C65" s="97"/>
      <c r="D65" s="96">
        <f>Fields!I61</f>
        <v>0</v>
      </c>
      <c r="E65" s="91"/>
      <c r="F65" s="97"/>
      <c r="G65" s="96">
        <f>Fields!J61</f>
        <v>0</v>
      </c>
      <c r="H65" s="97"/>
      <c r="I65" s="96">
        <f>Fields!K61</f>
        <v>0</v>
      </c>
      <c r="J65" s="97"/>
      <c r="K65" s="97"/>
    </row>
    <row r="66" spans="1:11" s="3" customFormat="1" ht="16.5" x14ac:dyDescent="0.3">
      <c r="A66" s="96">
        <f>Fields!H62</f>
        <v>0</v>
      </c>
      <c r="B66" s="97"/>
      <c r="C66" s="97"/>
      <c r="D66" s="96">
        <f>Fields!I62</f>
        <v>0</v>
      </c>
      <c r="E66" s="97"/>
      <c r="F66" s="97"/>
      <c r="G66" s="96">
        <f>Fields!J62</f>
        <v>0</v>
      </c>
      <c r="H66" s="97"/>
      <c r="I66" s="96">
        <f>Fields!K62</f>
        <v>0</v>
      </c>
      <c r="J66" s="97"/>
      <c r="K66" s="97"/>
    </row>
    <row r="67" spans="1:11" s="3" customFormat="1" ht="16.5" x14ac:dyDescent="0.3">
      <c r="A67" s="96">
        <f>Fields!H63</f>
        <v>0</v>
      </c>
      <c r="B67" s="97"/>
      <c r="C67" s="97"/>
      <c r="D67" s="96">
        <f>Fields!I63</f>
        <v>0</v>
      </c>
      <c r="E67" s="97"/>
      <c r="F67" s="97"/>
      <c r="G67" s="96">
        <f>Fields!J63</f>
        <v>0</v>
      </c>
      <c r="H67" s="97"/>
      <c r="I67" s="96">
        <f>Fields!K63</f>
        <v>0</v>
      </c>
      <c r="J67" s="97"/>
      <c r="K67" s="97"/>
    </row>
    <row r="68" spans="1:11" s="3" customFormat="1" ht="16.5" x14ac:dyDescent="0.3">
      <c r="A68" s="96">
        <f>Fields!H64</f>
        <v>0</v>
      </c>
      <c r="B68" s="97"/>
      <c r="C68" s="97"/>
      <c r="D68" s="96">
        <f>Fields!I64</f>
        <v>0</v>
      </c>
      <c r="E68" s="91"/>
      <c r="F68" s="97"/>
      <c r="G68" s="96">
        <f>Fields!J64</f>
        <v>0</v>
      </c>
      <c r="H68" s="97"/>
      <c r="I68" s="96">
        <f>Fields!K64</f>
        <v>0</v>
      </c>
      <c r="J68" s="97"/>
      <c r="K68" s="97"/>
    </row>
    <row r="69" spans="1:11" s="3" customFormat="1" ht="16.5" x14ac:dyDescent="0.3">
      <c r="A69" s="96">
        <f>Fields!H65</f>
        <v>0</v>
      </c>
      <c r="B69" s="97"/>
      <c r="C69" s="97"/>
      <c r="D69" s="96">
        <f>Fields!I65</f>
        <v>0</v>
      </c>
      <c r="E69" s="97"/>
      <c r="F69" s="97"/>
      <c r="G69" s="96">
        <f>Fields!J65</f>
        <v>0</v>
      </c>
      <c r="H69" s="97"/>
      <c r="I69" s="96">
        <f>Fields!K65</f>
        <v>0</v>
      </c>
      <c r="J69" s="97"/>
      <c r="K69" s="97"/>
    </row>
    <row r="70" spans="1:11" s="3" customFormat="1" ht="16.5" x14ac:dyDescent="0.3">
      <c r="A70" s="96">
        <f>Fields!H66</f>
        <v>0</v>
      </c>
      <c r="B70" s="97"/>
      <c r="C70" s="97"/>
      <c r="D70" s="96">
        <f>Fields!I66</f>
        <v>0</v>
      </c>
      <c r="E70" s="97"/>
      <c r="F70" s="97"/>
      <c r="G70" s="96">
        <f>Fields!J66</f>
        <v>0</v>
      </c>
      <c r="H70" s="97"/>
      <c r="I70" s="96">
        <f>Fields!K66</f>
        <v>0</v>
      </c>
      <c r="J70" s="97"/>
      <c r="K70" s="97"/>
    </row>
    <row r="71" spans="1:11" s="3" customFormat="1" ht="16.5" x14ac:dyDescent="0.3">
      <c r="A71" s="96">
        <f>Fields!H67</f>
        <v>0</v>
      </c>
      <c r="B71" s="97"/>
      <c r="C71" s="97"/>
      <c r="D71" s="96">
        <f>Fields!I67</f>
        <v>0</v>
      </c>
      <c r="E71" s="91"/>
      <c r="F71" s="97"/>
      <c r="G71" s="96">
        <f>Fields!J67</f>
        <v>0</v>
      </c>
      <c r="H71" s="97"/>
      <c r="I71" s="96">
        <f>Fields!K67</f>
        <v>0</v>
      </c>
      <c r="J71" s="97"/>
      <c r="K71" s="97"/>
    </row>
    <row r="72" spans="1:11" s="3" customFormat="1" ht="16.5" x14ac:dyDescent="0.3">
      <c r="A72" s="96">
        <f>Fields!H68</f>
        <v>0</v>
      </c>
      <c r="B72" s="97"/>
      <c r="C72" s="97"/>
      <c r="D72" s="96">
        <f>Fields!I68</f>
        <v>0</v>
      </c>
      <c r="E72" s="97"/>
      <c r="F72" s="97"/>
      <c r="G72" s="96">
        <f>Fields!J68</f>
        <v>0</v>
      </c>
      <c r="H72" s="97"/>
      <c r="I72" s="96">
        <f>Fields!K68</f>
        <v>0</v>
      </c>
      <c r="J72" s="97"/>
      <c r="K72" s="97"/>
    </row>
    <row r="73" spans="1:11" s="3" customFormat="1" ht="16.5" x14ac:dyDescent="0.3">
      <c r="A73" s="96">
        <f>Fields!H69</f>
        <v>0</v>
      </c>
      <c r="B73" s="97"/>
      <c r="C73" s="97"/>
      <c r="D73" s="96">
        <f>Fields!I69</f>
        <v>0</v>
      </c>
      <c r="E73" s="97"/>
      <c r="F73" s="97"/>
      <c r="G73" s="96">
        <f>Fields!J69</f>
        <v>0</v>
      </c>
      <c r="H73" s="97"/>
      <c r="I73" s="96">
        <f>Fields!K69</f>
        <v>0</v>
      </c>
      <c r="J73" s="97"/>
      <c r="K73" s="97"/>
    </row>
    <row r="74" spans="1:11" s="3" customFormat="1" ht="16.5" x14ac:dyDescent="0.3">
      <c r="A74" s="96">
        <f>Fields!H70</f>
        <v>0</v>
      </c>
      <c r="B74" s="97"/>
      <c r="C74" s="97"/>
      <c r="D74" s="96">
        <f>Fields!I70</f>
        <v>0</v>
      </c>
      <c r="E74" s="91"/>
      <c r="F74" s="97"/>
      <c r="G74" s="96">
        <f>Fields!J70</f>
        <v>0</v>
      </c>
      <c r="H74" s="97"/>
      <c r="I74" s="96">
        <f>Fields!K70</f>
        <v>0</v>
      </c>
      <c r="J74" s="97"/>
      <c r="K74" s="97"/>
    </row>
    <row r="75" spans="1:11" ht="16.5" x14ac:dyDescent="0.3">
      <c r="A75" s="96">
        <f>Fields!H71</f>
        <v>0</v>
      </c>
      <c r="B75" s="97"/>
      <c r="C75" s="97"/>
      <c r="D75" s="96">
        <f>Fields!I71</f>
        <v>0</v>
      </c>
      <c r="E75" s="97"/>
      <c r="F75" s="97"/>
      <c r="G75" s="96">
        <f>Fields!J71</f>
        <v>0</v>
      </c>
      <c r="H75" s="97"/>
      <c r="I75" s="96">
        <f>Fields!K71</f>
        <v>0</v>
      </c>
      <c r="J75" s="97"/>
      <c r="K75" s="98"/>
    </row>
    <row r="76" spans="1:11" ht="16.5" x14ac:dyDescent="0.3">
      <c r="A76" s="96">
        <f>Fields!H72</f>
        <v>0</v>
      </c>
      <c r="B76" s="97"/>
      <c r="C76" s="97"/>
      <c r="D76" s="96">
        <f>Fields!I72</f>
        <v>0</v>
      </c>
      <c r="E76" s="97"/>
      <c r="F76" s="97"/>
      <c r="G76" s="96">
        <f>Fields!J72</f>
        <v>0</v>
      </c>
      <c r="H76" s="97"/>
      <c r="I76" s="96">
        <f>Fields!K72</f>
        <v>0</v>
      </c>
      <c r="J76" s="97"/>
      <c r="K76" s="98"/>
    </row>
    <row r="77" spans="1:11" ht="16.5" x14ac:dyDescent="0.3">
      <c r="A77" s="96">
        <f>Fields!H73</f>
        <v>0</v>
      </c>
      <c r="B77" s="97"/>
      <c r="C77" s="97"/>
      <c r="D77" s="96">
        <f>Fields!I73</f>
        <v>0</v>
      </c>
      <c r="E77" s="91"/>
      <c r="F77" s="97"/>
      <c r="G77" s="96">
        <f>Fields!J73</f>
        <v>0</v>
      </c>
      <c r="H77" s="97"/>
      <c r="I77" s="96">
        <f>Fields!K73</f>
        <v>0</v>
      </c>
      <c r="J77" s="97"/>
      <c r="K77" s="98"/>
    </row>
    <row r="78" spans="1:11" ht="16.5" x14ac:dyDescent="0.3">
      <c r="A78" s="96">
        <f>Fields!H74</f>
        <v>0</v>
      </c>
      <c r="B78" s="97"/>
      <c r="C78" s="97"/>
      <c r="D78" s="96">
        <f>Fields!I74</f>
        <v>0</v>
      </c>
      <c r="E78" s="97"/>
      <c r="F78" s="97"/>
      <c r="G78" s="96">
        <f>Fields!J74</f>
        <v>0</v>
      </c>
      <c r="H78" s="97"/>
      <c r="I78" s="96">
        <f>Fields!K74</f>
        <v>0</v>
      </c>
      <c r="J78" s="97"/>
      <c r="K78" s="98"/>
    </row>
    <row r="79" spans="1:11" ht="16.5" x14ac:dyDescent="0.3">
      <c r="A79" s="96">
        <f>Fields!H75</f>
        <v>0</v>
      </c>
      <c r="B79" s="97"/>
      <c r="C79" s="97"/>
      <c r="D79" s="96">
        <f>Fields!I75</f>
        <v>0</v>
      </c>
      <c r="E79" s="97"/>
      <c r="F79" s="97"/>
      <c r="G79" s="96">
        <f>Fields!J75</f>
        <v>0</v>
      </c>
      <c r="H79" s="97"/>
      <c r="I79" s="96">
        <f>Fields!K75</f>
        <v>0</v>
      </c>
      <c r="J79" s="97"/>
      <c r="K79" s="98"/>
    </row>
    <row r="80" spans="1:11" ht="16.5" x14ac:dyDescent="0.3">
      <c r="A80" s="96">
        <f>Fields!H76</f>
        <v>0</v>
      </c>
      <c r="B80" s="97"/>
      <c r="C80" s="97"/>
      <c r="D80" s="96">
        <f>Fields!I76</f>
        <v>0</v>
      </c>
      <c r="E80" s="91"/>
      <c r="F80" s="97"/>
      <c r="G80" s="96">
        <f>Fields!J76</f>
        <v>0</v>
      </c>
      <c r="H80" s="97"/>
      <c r="I80" s="96">
        <f>Fields!K76</f>
        <v>0</v>
      </c>
      <c r="J80" s="97"/>
      <c r="K80" s="98"/>
    </row>
    <row r="81" spans="1:11" ht="16.5" x14ac:dyDescent="0.3">
      <c r="A81" s="96">
        <f>Fields!H77</f>
        <v>0</v>
      </c>
      <c r="B81" s="97"/>
      <c r="C81" s="97"/>
      <c r="D81" s="96">
        <f>Fields!I77</f>
        <v>0</v>
      </c>
      <c r="E81" s="97"/>
      <c r="F81" s="97"/>
      <c r="G81" s="96">
        <f>Fields!J77</f>
        <v>0</v>
      </c>
      <c r="H81" s="97"/>
      <c r="I81" s="96">
        <f>Fields!K77</f>
        <v>0</v>
      </c>
      <c r="J81" s="97"/>
      <c r="K81" s="98"/>
    </row>
    <row r="82" spans="1:11" ht="16.5" x14ac:dyDescent="0.3">
      <c r="A82" s="96">
        <f>Fields!H78</f>
        <v>0</v>
      </c>
      <c r="B82" s="97"/>
      <c r="C82" s="97"/>
      <c r="D82" s="96">
        <f>Fields!I78</f>
        <v>0</v>
      </c>
      <c r="E82" s="97"/>
      <c r="F82" s="97"/>
      <c r="G82" s="96">
        <f>Fields!J78</f>
        <v>0</v>
      </c>
      <c r="H82" s="97"/>
      <c r="I82" s="96">
        <f>Fields!K78</f>
        <v>0</v>
      </c>
      <c r="J82" s="97"/>
      <c r="K82" s="98"/>
    </row>
    <row r="83" spans="1:11" ht="16.5" x14ac:dyDescent="0.3">
      <c r="A83" s="96">
        <f>Fields!H79</f>
        <v>0</v>
      </c>
      <c r="B83" s="97"/>
      <c r="C83" s="97"/>
      <c r="D83" s="96">
        <f>Fields!I79</f>
        <v>0</v>
      </c>
      <c r="E83" s="91"/>
      <c r="F83" s="97"/>
      <c r="G83" s="96">
        <f>Fields!J79</f>
        <v>0</v>
      </c>
      <c r="H83" s="97"/>
      <c r="I83" s="96">
        <f>Fields!K79</f>
        <v>0</v>
      </c>
      <c r="J83" s="97"/>
      <c r="K83" s="98"/>
    </row>
    <row r="84" spans="1:11" ht="16.5" x14ac:dyDescent="0.3">
      <c r="A84" s="96">
        <f>Fields!H80</f>
        <v>0</v>
      </c>
      <c r="B84" s="97"/>
      <c r="C84" s="97"/>
      <c r="D84" s="96">
        <f>Fields!I80</f>
        <v>0</v>
      </c>
      <c r="E84" s="97"/>
      <c r="F84" s="97"/>
      <c r="G84" s="96">
        <f>Fields!J80</f>
        <v>0</v>
      </c>
      <c r="H84" s="97"/>
      <c r="I84" s="96">
        <f>Fields!K80</f>
        <v>0</v>
      </c>
      <c r="J84" s="97"/>
      <c r="K84" s="98"/>
    </row>
    <row r="85" spans="1:11" ht="16.5" x14ac:dyDescent="0.3">
      <c r="A85" s="96">
        <f>Fields!H81</f>
        <v>0</v>
      </c>
      <c r="B85" s="97"/>
      <c r="C85" s="97"/>
      <c r="D85" s="96">
        <f>Fields!I81</f>
        <v>0</v>
      </c>
      <c r="E85" s="97"/>
      <c r="F85" s="97"/>
      <c r="G85" s="96">
        <f>Fields!J81</f>
        <v>0</v>
      </c>
      <c r="H85" s="97"/>
      <c r="I85" s="96">
        <f>Fields!K81</f>
        <v>0</v>
      </c>
      <c r="J85" s="97"/>
      <c r="K85" s="98"/>
    </row>
    <row r="86" spans="1:11" ht="16.5" x14ac:dyDescent="0.3">
      <c r="A86" s="96">
        <f>Fields!H82</f>
        <v>0</v>
      </c>
      <c r="B86" s="97"/>
      <c r="C86" s="97"/>
      <c r="D86" s="96">
        <f>Fields!I82</f>
        <v>0</v>
      </c>
      <c r="E86" s="91"/>
      <c r="F86" s="97"/>
      <c r="G86" s="96">
        <f>Fields!J82</f>
        <v>0</v>
      </c>
      <c r="H86" s="97"/>
      <c r="I86" s="96">
        <f>Fields!K82</f>
        <v>0</v>
      </c>
      <c r="J86" s="97"/>
      <c r="K86" s="98"/>
    </row>
    <row r="87" spans="1:11" ht="16.5" x14ac:dyDescent="0.3">
      <c r="A87" s="96">
        <f>Fields!H83</f>
        <v>0</v>
      </c>
      <c r="B87" s="97"/>
      <c r="C87" s="97"/>
      <c r="D87" s="96">
        <f>Fields!I83</f>
        <v>0</v>
      </c>
      <c r="E87" s="97"/>
      <c r="F87" s="97"/>
      <c r="G87" s="96">
        <f>Fields!J83</f>
        <v>0</v>
      </c>
      <c r="H87" s="97"/>
      <c r="I87" s="96">
        <f>Fields!K83</f>
        <v>0</v>
      </c>
      <c r="J87" s="97"/>
      <c r="K87" s="98"/>
    </row>
    <row r="88" spans="1:11" ht="16.5" x14ac:dyDescent="0.3">
      <c r="A88" s="96">
        <f>Fields!H84</f>
        <v>0</v>
      </c>
      <c r="B88" s="97"/>
      <c r="C88" s="97"/>
      <c r="D88" s="96">
        <f>Fields!I84</f>
        <v>0</v>
      </c>
      <c r="E88" s="97"/>
      <c r="F88" s="97"/>
      <c r="G88" s="96">
        <f>Fields!J84</f>
        <v>0</v>
      </c>
      <c r="H88" s="97"/>
      <c r="I88" s="96">
        <f>Fields!K84</f>
        <v>0</v>
      </c>
      <c r="J88" s="97"/>
      <c r="K88" s="98"/>
    </row>
    <row r="89" spans="1:11" ht="16.5" x14ac:dyDescent="0.3">
      <c r="A89" s="96">
        <f>Fields!H93</f>
        <v>0</v>
      </c>
      <c r="B89" s="97"/>
      <c r="C89" s="97"/>
      <c r="D89" s="96">
        <f>Fields!I93</f>
        <v>0</v>
      </c>
      <c r="E89" s="91"/>
      <c r="F89" s="97"/>
      <c r="G89" s="96">
        <f>Fields!J93</f>
        <v>0</v>
      </c>
      <c r="H89" s="97"/>
      <c r="I89" s="96">
        <f>Fields!K93</f>
        <v>0</v>
      </c>
      <c r="J89" s="97"/>
      <c r="K89" s="98"/>
    </row>
    <row r="90" spans="1:11" ht="16.5" x14ac:dyDescent="0.3">
      <c r="A90" s="96">
        <f>Fields!H94</f>
        <v>0</v>
      </c>
      <c r="B90" s="97"/>
      <c r="C90" s="97"/>
      <c r="D90" s="96">
        <f>Fields!I94</f>
        <v>0</v>
      </c>
      <c r="E90" s="97"/>
      <c r="F90" s="97"/>
      <c r="G90" s="96">
        <f>Fields!J94</f>
        <v>0</v>
      </c>
      <c r="H90" s="97"/>
      <c r="I90" s="96">
        <f>Fields!K94</f>
        <v>0</v>
      </c>
      <c r="J90" s="97"/>
      <c r="K90" s="98"/>
    </row>
    <row r="91" spans="1:11" ht="16.5" x14ac:dyDescent="0.3">
      <c r="A91" s="96">
        <f>Fields!H95</f>
        <v>0</v>
      </c>
      <c r="B91" s="97"/>
      <c r="C91" s="97"/>
      <c r="D91" s="96">
        <f>Fields!I95</f>
        <v>0</v>
      </c>
      <c r="E91" s="97"/>
      <c r="F91" s="97"/>
      <c r="G91" s="96">
        <f>Fields!J95</f>
        <v>0</v>
      </c>
      <c r="H91" s="97"/>
      <c r="I91" s="96">
        <f>Fields!K95</f>
        <v>0</v>
      </c>
      <c r="J91" s="97"/>
      <c r="K91" s="98"/>
    </row>
    <row r="92" spans="1:11" ht="16.5" x14ac:dyDescent="0.3">
      <c r="A92" s="96">
        <f>Fields!H96</f>
        <v>0</v>
      </c>
      <c r="B92" s="97"/>
      <c r="C92" s="97"/>
      <c r="D92" s="96">
        <f>Fields!I96</f>
        <v>0</v>
      </c>
      <c r="E92" s="91"/>
      <c r="F92" s="97"/>
      <c r="G92" s="96">
        <f>Fields!J96</f>
        <v>0</v>
      </c>
      <c r="H92" s="97"/>
      <c r="I92" s="96">
        <f>Fields!K96</f>
        <v>0</v>
      </c>
      <c r="J92" s="97"/>
      <c r="K92" s="98"/>
    </row>
    <row r="93" spans="1:11" ht="16.5" x14ac:dyDescent="0.3">
      <c r="A93" s="96">
        <f>Fields!H97</f>
        <v>0</v>
      </c>
      <c r="B93" s="97"/>
      <c r="C93" s="97"/>
      <c r="D93" s="96">
        <f>Fields!I97</f>
        <v>0</v>
      </c>
      <c r="E93" s="97"/>
      <c r="F93" s="97"/>
      <c r="G93" s="96">
        <f>Fields!J97</f>
        <v>0</v>
      </c>
      <c r="H93" s="97"/>
      <c r="I93" s="96">
        <f>Fields!K97</f>
        <v>0</v>
      </c>
      <c r="J93" s="97"/>
      <c r="K93" s="98"/>
    </row>
    <row r="94" spans="1:11" ht="16.5" x14ac:dyDescent="0.3">
      <c r="A94" s="96">
        <f>Fields!H98</f>
        <v>0</v>
      </c>
      <c r="B94" s="97"/>
      <c r="C94" s="97"/>
      <c r="D94" s="96">
        <f>Fields!I98</f>
        <v>0</v>
      </c>
      <c r="E94" s="97"/>
      <c r="F94" s="97"/>
      <c r="G94" s="96">
        <f>Fields!J98</f>
        <v>0</v>
      </c>
      <c r="H94" s="97"/>
      <c r="I94" s="96">
        <f>Fields!K98</f>
        <v>0</v>
      </c>
      <c r="J94" s="97"/>
      <c r="K94" s="98"/>
    </row>
    <row r="95" spans="1:11" ht="16.5" x14ac:dyDescent="0.3">
      <c r="A95" s="96">
        <f>Fields!H99</f>
        <v>0</v>
      </c>
      <c r="B95" s="97"/>
      <c r="C95" s="97"/>
      <c r="D95" s="96">
        <f>Fields!I99</f>
        <v>0</v>
      </c>
      <c r="E95" s="91"/>
      <c r="F95" s="97"/>
      <c r="G95" s="96">
        <f>Fields!J99</f>
        <v>0</v>
      </c>
      <c r="H95" s="97"/>
      <c r="I95" s="96">
        <f>Fields!K99</f>
        <v>0</v>
      </c>
      <c r="J95" s="97"/>
      <c r="K95" s="98"/>
    </row>
    <row r="96" spans="1:11" ht="16.5" x14ac:dyDescent="0.3">
      <c r="A96" s="83"/>
      <c r="B96" s="3"/>
      <c r="C96" s="3"/>
      <c r="D96" s="83"/>
      <c r="G96" s="83"/>
      <c r="I96" s="83"/>
    </row>
    <row r="97" spans="1:9" ht="16.5" x14ac:dyDescent="0.3">
      <c r="A97" s="83"/>
      <c r="B97" s="3"/>
      <c r="C97" s="3"/>
      <c r="D97" s="83"/>
      <c r="G97" s="83"/>
      <c r="I97" s="83"/>
    </row>
    <row r="98" spans="1:9" ht="16.5" x14ac:dyDescent="0.3">
      <c r="A98" s="83"/>
      <c r="B98" s="3"/>
      <c r="C98" s="3"/>
      <c r="D98" s="83"/>
      <c r="G98" s="83"/>
      <c r="I98" s="83"/>
    </row>
    <row r="99" spans="1:9" ht="16.5" x14ac:dyDescent="0.3">
      <c r="A99" s="83"/>
      <c r="B99" s="3"/>
      <c r="C99" s="3"/>
      <c r="D99" s="83"/>
      <c r="G99" s="83"/>
      <c r="I99" s="83"/>
    </row>
    <row r="100" spans="1:9" ht="16.5" x14ac:dyDescent="0.3">
      <c r="A100" s="83"/>
      <c r="B100" s="3"/>
      <c r="C100" s="3"/>
      <c r="D100" s="83"/>
      <c r="G100" s="83"/>
      <c r="I100" s="83"/>
    </row>
    <row r="101" spans="1:9" ht="16.5" x14ac:dyDescent="0.3">
      <c r="A101" s="83"/>
      <c r="B101" s="3"/>
      <c r="C101" s="3"/>
      <c r="D101" s="83"/>
      <c r="G101" s="83"/>
      <c r="I101" s="83"/>
    </row>
    <row r="102" spans="1:9" ht="16.5" x14ac:dyDescent="0.3">
      <c r="A102" s="83"/>
      <c r="B102" s="3"/>
      <c r="C102" s="3"/>
      <c r="D102" s="83"/>
      <c r="G102" s="83"/>
      <c r="I102" s="83"/>
    </row>
    <row r="103" spans="1:9" ht="16.5" x14ac:dyDescent="0.3">
      <c r="A103" s="83"/>
      <c r="B103" s="3"/>
      <c r="C103" s="3"/>
      <c r="D103" s="83"/>
      <c r="G103" s="83"/>
      <c r="I103" s="83"/>
    </row>
    <row r="104" spans="1:9" ht="16.5" x14ac:dyDescent="0.3">
      <c r="A104" s="83"/>
      <c r="B104" s="3"/>
      <c r="C104" s="3"/>
      <c r="D104" s="83"/>
      <c r="G104" s="83"/>
      <c r="I104" s="83"/>
    </row>
    <row r="105" spans="1:9" ht="16.5" x14ac:dyDescent="0.3">
      <c r="A105" s="83"/>
      <c r="B105" s="3"/>
      <c r="C105" s="3"/>
      <c r="D105" s="83"/>
      <c r="G105" s="83"/>
      <c r="I105" s="83"/>
    </row>
    <row r="106" spans="1:9" ht="16.5" x14ac:dyDescent="0.3">
      <c r="A106" s="83"/>
      <c r="B106" s="3"/>
      <c r="C106" s="3"/>
      <c r="D106" s="83"/>
      <c r="G106" s="83"/>
      <c r="I106" s="83"/>
    </row>
    <row r="107" spans="1:9" ht="16.5" x14ac:dyDescent="0.3">
      <c r="A107" s="83"/>
      <c r="B107" s="3"/>
      <c r="C107" s="3"/>
      <c r="D107" s="83"/>
      <c r="G107" s="83"/>
      <c r="I107" s="83"/>
    </row>
    <row r="108" spans="1:9" ht="16.5" x14ac:dyDescent="0.3">
      <c r="A108" s="83"/>
      <c r="B108" s="3"/>
      <c r="C108" s="3"/>
      <c r="D108" s="83"/>
      <c r="G108" s="83"/>
      <c r="I108" s="83"/>
    </row>
    <row r="109" spans="1:9" ht="16.5" x14ac:dyDescent="0.3">
      <c r="A109" s="83"/>
      <c r="B109" s="3"/>
      <c r="C109" s="3"/>
      <c r="D109" s="83"/>
      <c r="G109" s="83"/>
      <c r="I109" s="83"/>
    </row>
    <row r="110" spans="1:9" ht="16.5" x14ac:dyDescent="0.3">
      <c r="A110" s="83"/>
      <c r="B110" s="3"/>
      <c r="C110" s="3"/>
      <c r="D110" s="83"/>
      <c r="G110" s="83"/>
      <c r="I110" s="83"/>
    </row>
    <row r="111" spans="1:9" ht="16.5" x14ac:dyDescent="0.3">
      <c r="A111" s="83"/>
      <c r="B111" s="3"/>
      <c r="C111" s="3"/>
      <c r="D111" s="83"/>
      <c r="G111" s="83"/>
      <c r="I111" s="83"/>
    </row>
    <row r="112" spans="1:9" ht="16.5" x14ac:dyDescent="0.3">
      <c r="A112" s="3"/>
      <c r="B112" s="3"/>
      <c r="C112" s="3"/>
      <c r="D112" s="3"/>
    </row>
    <row r="113" spans="1:4" ht="16.5" x14ac:dyDescent="0.3">
      <c r="A113" s="3"/>
      <c r="B113" s="3"/>
      <c r="C113" s="3"/>
      <c r="D113" s="3"/>
    </row>
  </sheetData>
  <sheetProtection algorithmName="SHA-512" hashValue="8A72da+cRnGLAuJc6Dt+jzpxcD+SCVESfbfQ+10b6rcnCmuX80v+g5hg7eVcQf3qCOyHvk6DdjrG6lCDvRlJEg==" saltValue="rgGmGrSu7ABjLauz3Trh5A==" spinCount="100000" sheet="1" objects="1" scenarios="1"/>
  <mergeCells count="39">
    <mergeCell ref="A41:C41"/>
    <mergeCell ref="A44:C44"/>
    <mergeCell ref="D44:G44"/>
    <mergeCell ref="H44:K44"/>
    <mergeCell ref="A45:C45"/>
    <mergeCell ref="D45:G45"/>
    <mergeCell ref="H45:K45"/>
    <mergeCell ref="D16:H16"/>
    <mergeCell ref="D41:G41"/>
    <mergeCell ref="A42:C42"/>
    <mergeCell ref="A43:C43"/>
    <mergeCell ref="G27:I27"/>
    <mergeCell ref="G28:I28"/>
    <mergeCell ref="G29:I29"/>
    <mergeCell ref="B27:D27"/>
    <mergeCell ref="B28:D28"/>
    <mergeCell ref="B29:D29"/>
    <mergeCell ref="B30:D30"/>
    <mergeCell ref="H42:K42"/>
    <mergeCell ref="H43:K43"/>
    <mergeCell ref="D42:G42"/>
    <mergeCell ref="D43:G43"/>
    <mergeCell ref="H41:K41"/>
    <mergeCell ref="D17:H17"/>
    <mergeCell ref="B31:C31"/>
    <mergeCell ref="G26:I26"/>
    <mergeCell ref="B26:D26"/>
    <mergeCell ref="G1:J1"/>
    <mergeCell ref="G2:J2"/>
    <mergeCell ref="A9:K9"/>
    <mergeCell ref="D11:H11"/>
    <mergeCell ref="D12:H12"/>
    <mergeCell ref="A10:K10"/>
    <mergeCell ref="D18:H18"/>
    <mergeCell ref="D19:H19"/>
    <mergeCell ref="D20:H20"/>
    <mergeCell ref="D14:H14"/>
    <mergeCell ref="D13:H13"/>
    <mergeCell ref="D15:H15"/>
  </mergeCells>
  <phoneticPr fontId="0" type="noConversion"/>
  <dataValidations count="3">
    <dataValidation type="list" allowBlank="1" showInputMessage="1" showErrorMessage="1" sqref="B6" xr:uid="{00000000-0002-0000-0000-000000000000}">
      <formula1>Send_by</formula1>
    </dataValidation>
    <dataValidation type="list" allowBlank="1" showInputMessage="1" showErrorMessage="1" sqref="B27:B29" xr:uid="{00000000-0002-0000-0000-000001000000}">
      <formula1>Panelmanufacturer</formula1>
    </dataValidation>
    <dataValidation type="list" allowBlank="1" showInputMessage="1" showErrorMessage="1" sqref="G27:G29" xr:uid="{00000000-0002-0000-0000-000002000000}">
      <formula1>Operatormanufacturer</formula1>
    </dataValidation>
  </dataValidations>
  <hyperlinks>
    <hyperlink ref="A47" r:id="rId1" xr:uid="{00000000-0004-0000-0000-000000000000}"/>
    <hyperlink ref="D47" r:id="rId2" xr:uid="{00000000-0004-0000-0000-000001000000}"/>
    <hyperlink ref="H47" r:id="rId3" xr:uid="{00000000-0004-0000-0000-000002000000}"/>
    <hyperlink ref="A10" r:id="rId4" xr:uid="{00000000-0004-0000-0000-000003000000}"/>
  </hyperlinks>
  <pageMargins left="0.59055118110236227" right="0.47244094488188981" top="0.98425196850393704" bottom="0.98425196850393704" header="0.51181102362204722" footer="0.51181102362204722"/>
  <pageSetup paperSize="9" scale="90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9"/>
  <sheetViews>
    <sheetView topLeftCell="A94" workbookViewId="0">
      <selection activeCell="E122" sqref="E122:K128"/>
    </sheetView>
  </sheetViews>
  <sheetFormatPr defaultRowHeight="12.75" x14ac:dyDescent="0.2"/>
  <cols>
    <col min="1" max="1" width="20.7109375" bestFit="1" customWidth="1"/>
    <col min="2" max="2" width="34.5703125" customWidth="1"/>
    <col min="3" max="3" width="37.7109375" bestFit="1" customWidth="1"/>
    <col min="4" max="4" width="28.42578125" bestFit="1" customWidth="1"/>
    <col min="5" max="5" width="17.85546875" customWidth="1"/>
    <col min="6" max="6" width="33.28515625" customWidth="1"/>
    <col min="7" max="7" width="21.42578125" customWidth="1"/>
    <col min="8" max="8" width="21.7109375" customWidth="1"/>
    <col min="9" max="9" width="10.7109375" bestFit="1" customWidth="1"/>
    <col min="10" max="10" width="8.140625" bestFit="1" customWidth="1"/>
    <col min="11" max="11" width="20.7109375" bestFit="1" customWidth="1"/>
    <col min="14" max="14" width="20.7109375" bestFit="1" customWidth="1"/>
    <col min="15" max="15" width="20.85546875" bestFit="1" customWidth="1"/>
    <col min="16" max="16" width="12.28515625" bestFit="1" customWidth="1"/>
    <col min="17" max="17" width="15.140625" bestFit="1" customWidth="1"/>
    <col min="20" max="20" width="9.7109375" customWidth="1"/>
    <col min="21" max="21" width="20.7109375" bestFit="1" customWidth="1"/>
    <col min="22" max="22" width="26.140625" bestFit="1" customWidth="1"/>
    <col min="24" max="24" width="20.7109375" bestFit="1" customWidth="1"/>
  </cols>
  <sheetData>
    <row r="1" spans="1:20" ht="14.25" x14ac:dyDescent="0.2">
      <c r="A1" s="26" t="s">
        <v>32</v>
      </c>
      <c r="B1" s="26" t="s">
        <v>37</v>
      </c>
      <c r="C1" s="51" t="s">
        <v>13</v>
      </c>
      <c r="D1" s="26" t="s">
        <v>112</v>
      </c>
    </row>
    <row r="2" spans="1:20" ht="14.25" x14ac:dyDescent="0.2">
      <c r="A2" s="20" t="s">
        <v>33</v>
      </c>
      <c r="B2" s="23" t="s">
        <v>40</v>
      </c>
      <c r="C2" s="47" t="s">
        <v>20</v>
      </c>
      <c r="D2" s="52" t="s">
        <v>40</v>
      </c>
      <c r="E2" s="28"/>
    </row>
    <row r="3" spans="1:20" x14ac:dyDescent="0.2">
      <c r="A3" s="21" t="s">
        <v>16</v>
      </c>
      <c r="B3" s="23" t="s">
        <v>22</v>
      </c>
      <c r="C3" s="35"/>
      <c r="D3" s="48" t="s">
        <v>9</v>
      </c>
      <c r="E3" s="19"/>
    </row>
    <row r="4" spans="1:20" x14ac:dyDescent="0.2">
      <c r="A4" s="21" t="s">
        <v>18</v>
      </c>
      <c r="B4" s="23" t="s">
        <v>3</v>
      </c>
      <c r="C4" s="35"/>
      <c r="D4" s="48" t="s">
        <v>80</v>
      </c>
      <c r="E4" s="19"/>
    </row>
    <row r="5" spans="1:20" x14ac:dyDescent="0.2">
      <c r="A5" s="21" t="s">
        <v>17</v>
      </c>
      <c r="B5" s="23" t="s">
        <v>4</v>
      </c>
      <c r="C5" s="35"/>
      <c r="D5" s="48" t="s">
        <v>65</v>
      </c>
      <c r="E5" s="19"/>
    </row>
    <row r="6" spans="1:20" x14ac:dyDescent="0.2">
      <c r="A6" s="21" t="s">
        <v>19</v>
      </c>
      <c r="B6" s="23" t="s">
        <v>38</v>
      </c>
      <c r="C6" s="35"/>
      <c r="D6" s="48" t="s">
        <v>129</v>
      </c>
      <c r="E6" s="19"/>
    </row>
    <row r="7" spans="1:20" x14ac:dyDescent="0.2">
      <c r="A7" s="21" t="s">
        <v>27</v>
      </c>
      <c r="B7" s="23" t="s">
        <v>5</v>
      </c>
      <c r="C7" s="35"/>
      <c r="D7" s="48" t="s">
        <v>99</v>
      </c>
    </row>
    <row r="8" spans="1:20" x14ac:dyDescent="0.2">
      <c r="A8" s="21" t="s">
        <v>28</v>
      </c>
      <c r="B8" s="23" t="s">
        <v>6</v>
      </c>
      <c r="C8" s="35"/>
      <c r="D8" s="48" t="s">
        <v>102</v>
      </c>
    </row>
    <row r="9" spans="1:20" x14ac:dyDescent="0.2">
      <c r="A9" s="20"/>
      <c r="B9" s="23" t="s">
        <v>2</v>
      </c>
      <c r="C9" s="35"/>
      <c r="D9" s="48" t="s">
        <v>10</v>
      </c>
    </row>
    <row r="10" spans="1:20" x14ac:dyDescent="0.2">
      <c r="A10" s="20"/>
      <c r="B10" s="23" t="s">
        <v>141</v>
      </c>
      <c r="C10" s="35"/>
      <c r="D10" s="48" t="s">
        <v>142</v>
      </c>
      <c r="O10" s="19"/>
      <c r="S10" s="19"/>
    </row>
    <row r="11" spans="1:20" x14ac:dyDescent="0.2">
      <c r="A11" s="20"/>
      <c r="B11" s="23" t="s">
        <v>7</v>
      </c>
      <c r="C11" s="35"/>
      <c r="D11" s="48"/>
      <c r="Q11" s="19"/>
      <c r="R11" s="19"/>
      <c r="T11" s="19"/>
    </row>
    <row r="12" spans="1:20" x14ac:dyDescent="0.2">
      <c r="A12" s="20"/>
      <c r="B12" s="23" t="s">
        <v>8</v>
      </c>
      <c r="C12" s="35"/>
      <c r="D12" s="48"/>
    </row>
    <row r="13" spans="1:20" x14ac:dyDescent="0.2">
      <c r="A13" s="20"/>
      <c r="B13" s="23" t="s">
        <v>26</v>
      </c>
      <c r="C13" s="35"/>
      <c r="D13" s="49"/>
    </row>
    <row r="14" spans="1:20" x14ac:dyDescent="0.2">
      <c r="A14" s="22"/>
      <c r="B14" s="24"/>
      <c r="C14" s="36"/>
      <c r="D14" s="50"/>
    </row>
    <row r="16" spans="1:20" x14ac:dyDescent="0.2">
      <c r="Q16" s="19"/>
    </row>
    <row r="17" spans="1:15" x14ac:dyDescent="0.2">
      <c r="O17" s="19"/>
    </row>
    <row r="23" spans="1:15" x14ac:dyDescent="0.2">
      <c r="A23" s="27" t="s">
        <v>45</v>
      </c>
      <c r="B23" s="19" t="s">
        <v>46</v>
      </c>
      <c r="C23" s="19" t="s">
        <v>47</v>
      </c>
      <c r="D23" s="19" t="s">
        <v>48</v>
      </c>
      <c r="E23" s="19" t="s">
        <v>49</v>
      </c>
      <c r="F23" s="19" t="s">
        <v>50</v>
      </c>
      <c r="G23" s="19" t="s">
        <v>51</v>
      </c>
      <c r="H23" s="19" t="s">
        <v>52</v>
      </c>
      <c r="I23" s="19" t="s">
        <v>53</v>
      </c>
      <c r="J23" s="19" t="s">
        <v>54</v>
      </c>
      <c r="K23" s="19" t="s">
        <v>55</v>
      </c>
    </row>
    <row r="24" spans="1:15" x14ac:dyDescent="0.2">
      <c r="A24" s="88" t="s">
        <v>22</v>
      </c>
      <c r="B24" s="87" t="s">
        <v>122</v>
      </c>
      <c r="C24" s="87" t="s">
        <v>123</v>
      </c>
      <c r="D24" s="100"/>
      <c r="E24" s="100"/>
      <c r="F24" s="100"/>
      <c r="G24" s="100"/>
      <c r="H24" s="101"/>
      <c r="I24" s="30"/>
      <c r="J24" s="30"/>
      <c r="K24" s="31"/>
    </row>
    <row r="25" spans="1:15" x14ac:dyDescent="0.2">
      <c r="A25" s="84" t="s">
        <v>3</v>
      </c>
      <c r="B25" s="85" t="s">
        <v>122</v>
      </c>
      <c r="C25" s="85" t="s">
        <v>123</v>
      </c>
      <c r="D25" s="28"/>
      <c r="E25" s="28"/>
      <c r="F25" s="28"/>
      <c r="G25" s="57"/>
      <c r="H25" s="57"/>
      <c r="I25" s="33"/>
      <c r="J25" s="33"/>
      <c r="K25" s="34"/>
    </row>
    <row r="26" spans="1:15" x14ac:dyDescent="0.2">
      <c r="A26" s="84" t="s">
        <v>4</v>
      </c>
      <c r="B26" s="85" t="s">
        <v>122</v>
      </c>
      <c r="C26" s="85" t="s">
        <v>123</v>
      </c>
      <c r="D26" s="32"/>
      <c r="E26" s="32"/>
      <c r="F26" s="33"/>
      <c r="G26" s="33"/>
      <c r="H26" s="33"/>
      <c r="I26" s="33"/>
      <c r="J26" s="33"/>
      <c r="K26" s="34"/>
    </row>
    <row r="27" spans="1:15" x14ac:dyDescent="0.2">
      <c r="A27" s="84" t="s">
        <v>38</v>
      </c>
      <c r="B27" s="85" t="s">
        <v>122</v>
      </c>
      <c r="C27" s="85" t="s">
        <v>123</v>
      </c>
      <c r="D27" s="57"/>
      <c r="E27" s="33"/>
      <c r="F27" s="33"/>
      <c r="G27" s="33"/>
      <c r="H27" s="33"/>
      <c r="I27" s="33"/>
      <c r="J27" s="33"/>
      <c r="K27" s="34"/>
    </row>
    <row r="28" spans="1:15" x14ac:dyDescent="0.2">
      <c r="A28" s="84" t="s">
        <v>5</v>
      </c>
      <c r="B28" s="85" t="s">
        <v>122</v>
      </c>
      <c r="C28" s="85" t="s">
        <v>123</v>
      </c>
      <c r="D28" s="28"/>
      <c r="E28" s="28"/>
      <c r="F28" s="33"/>
      <c r="G28" s="33"/>
      <c r="H28" s="33"/>
      <c r="I28" s="33"/>
      <c r="J28" s="33"/>
      <c r="K28" s="34"/>
    </row>
    <row r="29" spans="1:15" x14ac:dyDescent="0.2">
      <c r="A29" s="84" t="s">
        <v>6</v>
      </c>
      <c r="B29" s="85" t="s">
        <v>122</v>
      </c>
      <c r="C29" s="85" t="s">
        <v>123</v>
      </c>
      <c r="D29" s="57"/>
      <c r="E29" s="33"/>
      <c r="F29" s="33"/>
      <c r="G29" s="33"/>
      <c r="H29" s="33"/>
      <c r="I29" s="33"/>
      <c r="J29" s="33"/>
      <c r="K29" s="34"/>
    </row>
    <row r="30" spans="1:15" x14ac:dyDescent="0.2">
      <c r="A30" s="84" t="s">
        <v>2</v>
      </c>
      <c r="B30" s="85" t="s">
        <v>122</v>
      </c>
      <c r="C30" s="85" t="s">
        <v>123</v>
      </c>
      <c r="D30" s="28"/>
      <c r="E30" s="33"/>
      <c r="F30" s="33"/>
      <c r="G30" s="33"/>
      <c r="H30" s="33"/>
      <c r="I30" s="33"/>
      <c r="J30" s="33"/>
      <c r="K30" s="34"/>
    </row>
    <row r="31" spans="1:15" x14ac:dyDescent="0.2">
      <c r="A31" s="84" t="s">
        <v>141</v>
      </c>
      <c r="B31" s="85" t="s">
        <v>122</v>
      </c>
      <c r="C31" s="85" t="s">
        <v>123</v>
      </c>
      <c r="D31" s="28"/>
      <c r="E31" s="28"/>
      <c r="F31" s="33"/>
      <c r="G31" s="33"/>
      <c r="H31" s="33"/>
      <c r="I31" s="33"/>
      <c r="J31" s="33"/>
      <c r="K31" s="34"/>
    </row>
    <row r="32" spans="1:15" x14ac:dyDescent="0.2">
      <c r="A32" s="84" t="s">
        <v>7</v>
      </c>
      <c r="B32" s="85" t="s">
        <v>122</v>
      </c>
      <c r="C32" s="85" t="s">
        <v>123</v>
      </c>
      <c r="D32" s="28"/>
      <c r="E32" s="28"/>
      <c r="F32" s="33"/>
      <c r="G32" s="33"/>
      <c r="H32" s="33"/>
      <c r="I32" s="33"/>
      <c r="J32" s="33"/>
      <c r="K32" s="34"/>
    </row>
    <row r="33" spans="1:12" x14ac:dyDescent="0.2">
      <c r="A33" s="84" t="s">
        <v>8</v>
      </c>
      <c r="B33" s="85" t="s">
        <v>122</v>
      </c>
      <c r="C33" s="28"/>
      <c r="D33" s="57"/>
      <c r="E33" s="57"/>
      <c r="F33" s="33"/>
      <c r="G33" s="33"/>
      <c r="H33" s="33"/>
      <c r="I33" s="33"/>
      <c r="J33" s="33"/>
      <c r="K33" s="34"/>
    </row>
    <row r="34" spans="1:12" x14ac:dyDescent="0.2">
      <c r="A34" s="84" t="s">
        <v>26</v>
      </c>
      <c r="B34" s="85" t="s">
        <v>122</v>
      </c>
      <c r="C34" s="85" t="s">
        <v>123</v>
      </c>
      <c r="D34" s="57"/>
      <c r="E34" s="33"/>
      <c r="F34" s="33"/>
      <c r="G34" s="33"/>
      <c r="H34" s="33"/>
      <c r="I34" s="33"/>
      <c r="J34" s="33"/>
      <c r="K34" s="34"/>
    </row>
    <row r="35" spans="1:12" x14ac:dyDescent="0.2">
      <c r="A35" s="35"/>
      <c r="B35" s="33"/>
      <c r="C35" s="33"/>
      <c r="D35" s="33"/>
      <c r="E35" s="33"/>
      <c r="F35" s="33"/>
      <c r="G35" s="33"/>
      <c r="H35" s="33"/>
      <c r="I35" s="33"/>
      <c r="J35" s="33"/>
      <c r="K35" s="34"/>
    </row>
    <row r="36" spans="1:12" x14ac:dyDescent="0.2">
      <c r="A36" s="35"/>
      <c r="B36" s="86"/>
      <c r="C36" s="33"/>
      <c r="D36" s="33"/>
      <c r="E36" s="33"/>
      <c r="F36" s="33"/>
      <c r="G36" s="33"/>
      <c r="H36" s="33"/>
      <c r="I36" s="33"/>
      <c r="J36" s="33"/>
      <c r="K36" s="34"/>
    </row>
    <row r="37" spans="1:12" x14ac:dyDescent="0.2">
      <c r="A37" s="35"/>
      <c r="B37" s="33"/>
      <c r="C37" s="33"/>
      <c r="D37" s="33"/>
      <c r="E37" s="33"/>
      <c r="F37" s="33"/>
      <c r="G37" s="33"/>
      <c r="H37" s="33"/>
      <c r="I37" s="33"/>
      <c r="J37" s="33"/>
      <c r="K37" s="34"/>
    </row>
    <row r="38" spans="1:12" x14ac:dyDescent="0.2">
      <c r="A38" s="35"/>
      <c r="B38" s="33"/>
      <c r="C38" s="33"/>
      <c r="D38" s="33"/>
      <c r="E38" s="33"/>
      <c r="F38" s="33"/>
      <c r="G38" s="33"/>
      <c r="H38" s="33"/>
      <c r="I38" s="33"/>
      <c r="J38" s="33"/>
      <c r="K38" s="34"/>
    </row>
    <row r="39" spans="1:12" x14ac:dyDescent="0.2">
      <c r="A39" s="35"/>
      <c r="B39" s="33"/>
      <c r="C39" s="33"/>
      <c r="D39" s="33"/>
      <c r="E39" s="33"/>
      <c r="F39" s="33"/>
      <c r="G39" s="33"/>
      <c r="H39" s="33"/>
      <c r="I39" s="33"/>
      <c r="J39" s="33"/>
      <c r="K39" s="34"/>
    </row>
    <row r="40" spans="1:12" x14ac:dyDescent="0.2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8"/>
    </row>
    <row r="43" spans="1:12" ht="13.5" thickBot="1" x14ac:dyDescent="0.25"/>
    <row r="44" spans="1:12" x14ac:dyDescent="0.2">
      <c r="J44" s="76" t="s">
        <v>117</v>
      </c>
      <c r="K44" s="77" t="str">
        <f>ITTR!G27</f>
        <v>x</v>
      </c>
      <c r="L44" s="33"/>
    </row>
    <row r="45" spans="1:12" x14ac:dyDescent="0.2">
      <c r="A45" s="19" t="s">
        <v>111</v>
      </c>
      <c r="J45" s="78" t="s">
        <v>42</v>
      </c>
      <c r="K45" s="79" t="str">
        <f>ITTR!G28</f>
        <v>x</v>
      </c>
      <c r="L45" s="57"/>
    </row>
    <row r="46" spans="1:12" ht="13.5" thickBot="1" x14ac:dyDescent="0.25">
      <c r="A46" s="19" t="s">
        <v>113</v>
      </c>
      <c r="B46" s="19" t="s">
        <v>114</v>
      </c>
      <c r="C46" s="19" t="s">
        <v>115</v>
      </c>
      <c r="D46" s="19" t="s">
        <v>116</v>
      </c>
      <c r="J46" s="80" t="s">
        <v>43</v>
      </c>
      <c r="K46" s="81" t="str">
        <f>ITTR!G29</f>
        <v>x</v>
      </c>
      <c r="L46" s="33"/>
    </row>
    <row r="47" spans="1:12" x14ac:dyDescent="0.2">
      <c r="A47" s="66" t="s">
        <v>9</v>
      </c>
      <c r="B47" s="54" t="s">
        <v>58</v>
      </c>
      <c r="C47" s="39" t="s">
        <v>71</v>
      </c>
      <c r="D47" s="60" t="s">
        <v>59</v>
      </c>
      <c r="E47" s="82">
        <f t="shared" ref="E47" si="0">IF(ISNA(VLOOKUP(A47,$K$44:$K$46,1,0)),0,1)</f>
        <v>0</v>
      </c>
      <c r="F47" s="82">
        <f>IF(E47=1,ROW(),ROW()+1000)</f>
        <v>1047</v>
      </c>
      <c r="G47" s="82">
        <f t="shared" ref="G47:G78" si="1">SMALL($F$47:$F$128,ROW()-46)</f>
        <v>1047</v>
      </c>
      <c r="H47" s="82">
        <f t="shared" ref="H47:H78" si="2">INDEX($A:$D,$G47,1)</f>
        <v>0</v>
      </c>
      <c r="I47" s="82">
        <f t="shared" ref="I47:I78" si="3">INDEX($A:$D,$G47,2)</f>
        <v>0</v>
      </c>
      <c r="J47" s="82">
        <f t="shared" ref="J47:J78" si="4">INDEX($A:$D,$G47,3)</f>
        <v>0</v>
      </c>
      <c r="K47" s="82">
        <f t="shared" ref="K47:K78" si="5">INDEX($A:$D,$G47,4)</f>
        <v>0</v>
      </c>
      <c r="L47" s="33"/>
    </row>
    <row r="48" spans="1:12" x14ac:dyDescent="0.2">
      <c r="A48" s="67" t="s">
        <v>9</v>
      </c>
      <c r="B48" s="61" t="s">
        <v>60</v>
      </c>
      <c r="C48" s="41" t="s">
        <v>71</v>
      </c>
      <c r="D48" s="42" t="s">
        <v>59</v>
      </c>
      <c r="E48" s="82">
        <f t="shared" ref="E48:E111" si="6">IF(ISNA(VLOOKUP(A48,$K$44:$K$46,1,0)),0,1)</f>
        <v>0</v>
      </c>
      <c r="F48" s="82">
        <f t="shared" ref="F48:F111" si="7">IF(E48=1,ROW(),ROW()+1000)</f>
        <v>1048</v>
      </c>
      <c r="G48" s="82">
        <f t="shared" si="1"/>
        <v>1048</v>
      </c>
      <c r="H48" s="82">
        <f t="shared" si="2"/>
        <v>0</v>
      </c>
      <c r="I48" s="82">
        <f t="shared" si="3"/>
        <v>0</v>
      </c>
      <c r="J48" s="82">
        <f t="shared" si="4"/>
        <v>0</v>
      </c>
      <c r="K48" s="82">
        <f t="shared" si="5"/>
        <v>0</v>
      </c>
    </row>
    <row r="49" spans="1:11" x14ac:dyDescent="0.2">
      <c r="A49" s="67" t="s">
        <v>9</v>
      </c>
      <c r="B49" s="61" t="s">
        <v>61</v>
      </c>
      <c r="C49" s="41" t="s">
        <v>71</v>
      </c>
      <c r="D49" s="42" t="s">
        <v>59</v>
      </c>
      <c r="E49" s="82">
        <f t="shared" si="6"/>
        <v>0</v>
      </c>
      <c r="F49" s="82">
        <f t="shared" si="7"/>
        <v>1049</v>
      </c>
      <c r="G49" s="82">
        <f t="shared" si="1"/>
        <v>1049</v>
      </c>
      <c r="H49" s="82">
        <f t="shared" si="2"/>
        <v>0</v>
      </c>
      <c r="I49" s="82">
        <f t="shared" si="3"/>
        <v>0</v>
      </c>
      <c r="J49" s="82">
        <f t="shared" si="4"/>
        <v>0</v>
      </c>
      <c r="K49" s="82">
        <f t="shared" si="5"/>
        <v>0</v>
      </c>
    </row>
    <row r="50" spans="1:11" x14ac:dyDescent="0.2">
      <c r="A50" s="67" t="s">
        <v>9</v>
      </c>
      <c r="B50" s="55" t="s">
        <v>62</v>
      </c>
      <c r="C50" s="41" t="s">
        <v>71</v>
      </c>
      <c r="D50" s="42" t="s">
        <v>59</v>
      </c>
      <c r="E50" s="82">
        <f t="shared" si="6"/>
        <v>0</v>
      </c>
      <c r="F50" s="82">
        <f t="shared" si="7"/>
        <v>1050</v>
      </c>
      <c r="G50" s="82">
        <f t="shared" si="1"/>
        <v>1050</v>
      </c>
      <c r="H50" s="82">
        <f t="shared" si="2"/>
        <v>0</v>
      </c>
      <c r="I50" s="82">
        <f t="shared" si="3"/>
        <v>0</v>
      </c>
      <c r="J50" s="82">
        <f t="shared" si="4"/>
        <v>0</v>
      </c>
      <c r="K50" s="82">
        <f t="shared" si="5"/>
        <v>0</v>
      </c>
    </row>
    <row r="51" spans="1:11" x14ac:dyDescent="0.2">
      <c r="A51" s="67" t="s">
        <v>9</v>
      </c>
      <c r="B51" s="55" t="s">
        <v>63</v>
      </c>
      <c r="C51" s="41" t="s">
        <v>71</v>
      </c>
      <c r="D51" s="42" t="s">
        <v>59</v>
      </c>
      <c r="E51" s="82">
        <f t="shared" si="6"/>
        <v>0</v>
      </c>
      <c r="F51" s="82">
        <f t="shared" si="7"/>
        <v>1051</v>
      </c>
      <c r="G51" s="82">
        <f t="shared" si="1"/>
        <v>1051</v>
      </c>
      <c r="H51" s="82">
        <f t="shared" si="2"/>
        <v>0</v>
      </c>
      <c r="I51" s="82">
        <f t="shared" si="3"/>
        <v>0</v>
      </c>
      <c r="J51" s="82">
        <f t="shared" si="4"/>
        <v>0</v>
      </c>
      <c r="K51" s="82">
        <f t="shared" si="5"/>
        <v>0</v>
      </c>
    </row>
    <row r="52" spans="1:11" ht="13.5" thickBot="1" x14ac:dyDescent="0.25">
      <c r="A52" s="68" t="s">
        <v>9</v>
      </c>
      <c r="B52" s="56" t="s">
        <v>64</v>
      </c>
      <c r="C52" s="43" t="s">
        <v>71</v>
      </c>
      <c r="D52" s="44" t="s">
        <v>59</v>
      </c>
      <c r="E52" s="82">
        <f t="shared" si="6"/>
        <v>0</v>
      </c>
      <c r="F52" s="82">
        <f t="shared" si="7"/>
        <v>1052</v>
      </c>
      <c r="G52" s="82">
        <f t="shared" si="1"/>
        <v>1052</v>
      </c>
      <c r="H52" s="82">
        <f t="shared" si="2"/>
        <v>0</v>
      </c>
      <c r="I52" s="82">
        <f t="shared" si="3"/>
        <v>0</v>
      </c>
      <c r="J52" s="82">
        <f t="shared" si="4"/>
        <v>0</v>
      </c>
      <c r="K52" s="82">
        <f t="shared" si="5"/>
        <v>0</v>
      </c>
    </row>
    <row r="53" spans="1:11" x14ac:dyDescent="0.2">
      <c r="A53" s="69" t="s">
        <v>65</v>
      </c>
      <c r="B53" s="62" t="s">
        <v>66</v>
      </c>
      <c r="C53" s="58" t="s">
        <v>71</v>
      </c>
      <c r="D53" s="59" t="s">
        <v>67</v>
      </c>
      <c r="E53" s="82">
        <f t="shared" si="6"/>
        <v>0</v>
      </c>
      <c r="F53" s="82">
        <f t="shared" si="7"/>
        <v>1053</v>
      </c>
      <c r="G53" s="82">
        <f t="shared" si="1"/>
        <v>1053</v>
      </c>
      <c r="H53" s="82">
        <f t="shared" si="2"/>
        <v>0</v>
      </c>
      <c r="I53" s="82">
        <f t="shared" si="3"/>
        <v>0</v>
      </c>
      <c r="J53" s="82">
        <f t="shared" si="4"/>
        <v>0</v>
      </c>
      <c r="K53" s="82">
        <f t="shared" si="5"/>
        <v>0</v>
      </c>
    </row>
    <row r="54" spans="1:11" x14ac:dyDescent="0.2">
      <c r="A54" s="69" t="s">
        <v>65</v>
      </c>
      <c r="B54" s="55" t="s">
        <v>68</v>
      </c>
      <c r="C54" s="41" t="s">
        <v>71</v>
      </c>
      <c r="D54" s="42" t="s">
        <v>59</v>
      </c>
      <c r="E54" s="82">
        <f t="shared" si="6"/>
        <v>0</v>
      </c>
      <c r="F54" s="82">
        <f t="shared" si="7"/>
        <v>1054</v>
      </c>
      <c r="G54" s="82">
        <f t="shared" si="1"/>
        <v>1054</v>
      </c>
      <c r="H54" s="82">
        <f t="shared" si="2"/>
        <v>0</v>
      </c>
      <c r="I54" s="82">
        <f t="shared" si="3"/>
        <v>0</v>
      </c>
      <c r="J54" s="82">
        <f t="shared" si="4"/>
        <v>0</v>
      </c>
      <c r="K54" s="82">
        <f t="shared" si="5"/>
        <v>0</v>
      </c>
    </row>
    <row r="55" spans="1:11" x14ac:dyDescent="0.2">
      <c r="A55" s="69" t="s">
        <v>65</v>
      </c>
      <c r="B55" s="55" t="s">
        <v>69</v>
      </c>
      <c r="C55" s="41" t="s">
        <v>71</v>
      </c>
      <c r="D55" s="42" t="s">
        <v>67</v>
      </c>
      <c r="E55" s="82">
        <f t="shared" si="6"/>
        <v>0</v>
      </c>
      <c r="F55" s="82">
        <f t="shared" si="7"/>
        <v>1055</v>
      </c>
      <c r="G55" s="82">
        <f t="shared" si="1"/>
        <v>1055</v>
      </c>
      <c r="H55" s="82">
        <f t="shared" si="2"/>
        <v>0</v>
      </c>
      <c r="I55" s="82">
        <f t="shared" si="3"/>
        <v>0</v>
      </c>
      <c r="J55" s="82">
        <f t="shared" si="4"/>
        <v>0</v>
      </c>
      <c r="K55" s="82">
        <f t="shared" si="5"/>
        <v>0</v>
      </c>
    </row>
    <row r="56" spans="1:11" x14ac:dyDescent="0.2">
      <c r="A56" s="69" t="s">
        <v>65</v>
      </c>
      <c r="B56" s="75" t="s">
        <v>70</v>
      </c>
      <c r="C56" s="41" t="s">
        <v>71</v>
      </c>
      <c r="D56" s="42" t="s">
        <v>72</v>
      </c>
      <c r="E56" s="82">
        <f t="shared" si="6"/>
        <v>0</v>
      </c>
      <c r="F56" s="82">
        <f t="shared" si="7"/>
        <v>1056</v>
      </c>
      <c r="G56" s="82">
        <f t="shared" si="1"/>
        <v>1056</v>
      </c>
      <c r="H56" s="82">
        <f t="shared" si="2"/>
        <v>0</v>
      </c>
      <c r="I56" s="82">
        <f t="shared" si="3"/>
        <v>0</v>
      </c>
      <c r="J56" s="82">
        <f t="shared" si="4"/>
        <v>0</v>
      </c>
      <c r="K56" s="82">
        <f t="shared" si="5"/>
        <v>0</v>
      </c>
    </row>
    <row r="57" spans="1:11" x14ac:dyDescent="0.2">
      <c r="A57" s="69" t="s">
        <v>65</v>
      </c>
      <c r="B57" s="75" t="s">
        <v>70</v>
      </c>
      <c r="C57" s="41" t="s">
        <v>73</v>
      </c>
      <c r="D57" s="42" t="s">
        <v>72</v>
      </c>
      <c r="E57" s="82">
        <f t="shared" si="6"/>
        <v>0</v>
      </c>
      <c r="F57" s="82">
        <f t="shared" si="7"/>
        <v>1057</v>
      </c>
      <c r="G57" s="82">
        <f t="shared" si="1"/>
        <v>1057</v>
      </c>
      <c r="H57" s="82">
        <f t="shared" si="2"/>
        <v>0</v>
      </c>
      <c r="I57" s="82">
        <f t="shared" si="3"/>
        <v>0</v>
      </c>
      <c r="J57" s="82">
        <f t="shared" si="4"/>
        <v>0</v>
      </c>
      <c r="K57" s="82">
        <f t="shared" si="5"/>
        <v>0</v>
      </c>
    </row>
    <row r="58" spans="1:11" x14ac:dyDescent="0.2">
      <c r="A58" s="69" t="s">
        <v>65</v>
      </c>
      <c r="B58" s="75" t="s">
        <v>74</v>
      </c>
      <c r="C58" s="41" t="s">
        <v>75</v>
      </c>
      <c r="D58" s="42" t="s">
        <v>59</v>
      </c>
      <c r="E58" s="82">
        <f t="shared" si="6"/>
        <v>0</v>
      </c>
      <c r="F58" s="82">
        <f t="shared" si="7"/>
        <v>1058</v>
      </c>
      <c r="G58" s="82">
        <f t="shared" si="1"/>
        <v>1058</v>
      </c>
      <c r="H58" s="82">
        <f t="shared" si="2"/>
        <v>0</v>
      </c>
      <c r="I58" s="82">
        <f t="shared" si="3"/>
        <v>0</v>
      </c>
      <c r="J58" s="82">
        <f t="shared" si="4"/>
        <v>0</v>
      </c>
      <c r="K58" s="82">
        <f t="shared" si="5"/>
        <v>0</v>
      </c>
    </row>
    <row r="59" spans="1:11" x14ac:dyDescent="0.2">
      <c r="A59" s="69" t="s">
        <v>65</v>
      </c>
      <c r="B59" s="75" t="s">
        <v>74</v>
      </c>
      <c r="C59" s="41" t="s">
        <v>71</v>
      </c>
      <c r="D59" s="42" t="s">
        <v>59</v>
      </c>
      <c r="E59" s="82">
        <f t="shared" si="6"/>
        <v>0</v>
      </c>
      <c r="F59" s="82">
        <f t="shared" si="7"/>
        <v>1059</v>
      </c>
      <c r="G59" s="82">
        <f t="shared" si="1"/>
        <v>1059</v>
      </c>
      <c r="H59" s="82">
        <f t="shared" si="2"/>
        <v>0</v>
      </c>
      <c r="I59" s="82">
        <f t="shared" si="3"/>
        <v>0</v>
      </c>
      <c r="J59" s="82">
        <f t="shared" si="4"/>
        <v>0</v>
      </c>
      <c r="K59" s="82">
        <f t="shared" si="5"/>
        <v>0</v>
      </c>
    </row>
    <row r="60" spans="1:11" x14ac:dyDescent="0.2">
      <c r="A60" s="69" t="s">
        <v>65</v>
      </c>
      <c r="B60" s="75" t="s">
        <v>76</v>
      </c>
      <c r="C60" s="41" t="s">
        <v>75</v>
      </c>
      <c r="D60" s="42" t="s">
        <v>59</v>
      </c>
      <c r="E60" s="82">
        <f t="shared" si="6"/>
        <v>0</v>
      </c>
      <c r="F60" s="82">
        <f t="shared" si="7"/>
        <v>1060</v>
      </c>
      <c r="G60" s="82">
        <f t="shared" si="1"/>
        <v>1060</v>
      </c>
      <c r="H60" s="82">
        <f t="shared" si="2"/>
        <v>0</v>
      </c>
      <c r="I60" s="82">
        <f t="shared" si="3"/>
        <v>0</v>
      </c>
      <c r="J60" s="82">
        <f t="shared" si="4"/>
        <v>0</v>
      </c>
      <c r="K60" s="82">
        <f t="shared" si="5"/>
        <v>0</v>
      </c>
    </row>
    <row r="61" spans="1:11" x14ac:dyDescent="0.2">
      <c r="A61" s="69" t="s">
        <v>65</v>
      </c>
      <c r="B61" s="75" t="s">
        <v>76</v>
      </c>
      <c r="C61" s="41" t="s">
        <v>71</v>
      </c>
      <c r="D61" s="42" t="s">
        <v>59</v>
      </c>
      <c r="E61" s="82">
        <f t="shared" si="6"/>
        <v>0</v>
      </c>
      <c r="F61" s="82">
        <f t="shared" si="7"/>
        <v>1061</v>
      </c>
      <c r="G61" s="82">
        <f t="shared" si="1"/>
        <v>1061</v>
      </c>
      <c r="H61" s="82">
        <f t="shared" si="2"/>
        <v>0</v>
      </c>
      <c r="I61" s="82">
        <f t="shared" si="3"/>
        <v>0</v>
      </c>
      <c r="J61" s="82">
        <f t="shared" si="4"/>
        <v>0</v>
      </c>
      <c r="K61" s="82">
        <f t="shared" si="5"/>
        <v>0</v>
      </c>
    </row>
    <row r="62" spans="1:11" x14ac:dyDescent="0.2">
      <c r="A62" s="69" t="s">
        <v>65</v>
      </c>
      <c r="B62" s="75" t="s">
        <v>77</v>
      </c>
      <c r="C62" s="41" t="s">
        <v>75</v>
      </c>
      <c r="D62" s="42" t="s">
        <v>59</v>
      </c>
      <c r="E62" s="82">
        <f t="shared" si="6"/>
        <v>0</v>
      </c>
      <c r="F62" s="82">
        <f t="shared" si="7"/>
        <v>1062</v>
      </c>
      <c r="G62" s="82">
        <f t="shared" si="1"/>
        <v>1062</v>
      </c>
      <c r="H62" s="82">
        <f t="shared" si="2"/>
        <v>0</v>
      </c>
      <c r="I62" s="82">
        <f t="shared" si="3"/>
        <v>0</v>
      </c>
      <c r="J62" s="82">
        <f t="shared" si="4"/>
        <v>0</v>
      </c>
      <c r="K62" s="82">
        <f t="shared" si="5"/>
        <v>0</v>
      </c>
    </row>
    <row r="63" spans="1:11" x14ac:dyDescent="0.2">
      <c r="A63" s="69" t="s">
        <v>65</v>
      </c>
      <c r="B63" s="75" t="s">
        <v>77</v>
      </c>
      <c r="C63" s="41" t="s">
        <v>71</v>
      </c>
      <c r="D63" s="42" t="s">
        <v>59</v>
      </c>
      <c r="E63" s="82">
        <f t="shared" si="6"/>
        <v>0</v>
      </c>
      <c r="F63" s="82">
        <f t="shared" si="7"/>
        <v>1063</v>
      </c>
      <c r="G63" s="82">
        <f t="shared" si="1"/>
        <v>1063</v>
      </c>
      <c r="H63" s="82">
        <f t="shared" si="2"/>
        <v>0</v>
      </c>
      <c r="I63" s="82">
        <f t="shared" si="3"/>
        <v>0</v>
      </c>
      <c r="J63" s="82">
        <f t="shared" si="4"/>
        <v>0</v>
      </c>
      <c r="K63" s="82">
        <f t="shared" si="5"/>
        <v>0</v>
      </c>
    </row>
    <row r="64" spans="1:11" x14ac:dyDescent="0.2">
      <c r="A64" s="69" t="s">
        <v>65</v>
      </c>
      <c r="B64" s="75" t="s">
        <v>78</v>
      </c>
      <c r="C64" s="41" t="s">
        <v>75</v>
      </c>
      <c r="D64" s="42" t="s">
        <v>79</v>
      </c>
      <c r="E64" s="82">
        <f t="shared" si="6"/>
        <v>0</v>
      </c>
      <c r="F64" s="82">
        <f t="shared" si="7"/>
        <v>1064</v>
      </c>
      <c r="G64" s="82">
        <f t="shared" si="1"/>
        <v>1064</v>
      </c>
      <c r="H64" s="82">
        <f t="shared" si="2"/>
        <v>0</v>
      </c>
      <c r="I64" s="82">
        <f t="shared" si="3"/>
        <v>0</v>
      </c>
      <c r="J64" s="82">
        <f t="shared" si="4"/>
        <v>0</v>
      </c>
      <c r="K64" s="82">
        <f t="shared" si="5"/>
        <v>0</v>
      </c>
    </row>
    <row r="65" spans="1:11" ht="13.5" thickBot="1" x14ac:dyDescent="0.25">
      <c r="A65" s="69" t="s">
        <v>65</v>
      </c>
      <c r="B65" s="75" t="s">
        <v>78</v>
      </c>
      <c r="C65" s="123" t="s">
        <v>71</v>
      </c>
      <c r="D65" s="44" t="s">
        <v>79</v>
      </c>
      <c r="E65" s="82">
        <f t="shared" si="6"/>
        <v>0</v>
      </c>
      <c r="F65" s="82">
        <f t="shared" si="7"/>
        <v>1065</v>
      </c>
      <c r="G65" s="82">
        <f t="shared" si="1"/>
        <v>1065</v>
      </c>
      <c r="H65" s="82">
        <f t="shared" si="2"/>
        <v>0</v>
      </c>
      <c r="I65" s="82">
        <f t="shared" si="3"/>
        <v>0</v>
      </c>
      <c r="J65" s="82">
        <f t="shared" si="4"/>
        <v>0</v>
      </c>
      <c r="K65" s="82">
        <f t="shared" si="5"/>
        <v>0</v>
      </c>
    </row>
    <row r="66" spans="1:11" x14ac:dyDescent="0.2">
      <c r="A66" s="70" t="s">
        <v>80</v>
      </c>
      <c r="B66" s="120" t="s">
        <v>81</v>
      </c>
      <c r="C66" s="66" t="s">
        <v>71</v>
      </c>
      <c r="D66" s="70" t="s">
        <v>82</v>
      </c>
      <c r="E66" s="82">
        <f t="shared" si="6"/>
        <v>0</v>
      </c>
      <c r="F66" s="82">
        <f t="shared" si="7"/>
        <v>1066</v>
      </c>
      <c r="G66" s="82">
        <f t="shared" si="1"/>
        <v>1066</v>
      </c>
      <c r="H66" s="82">
        <f t="shared" si="2"/>
        <v>0</v>
      </c>
      <c r="I66" s="82">
        <f t="shared" si="3"/>
        <v>0</v>
      </c>
      <c r="J66" s="82">
        <f t="shared" si="4"/>
        <v>0</v>
      </c>
      <c r="K66" s="82">
        <f t="shared" si="5"/>
        <v>0</v>
      </c>
    </row>
    <row r="67" spans="1:11" x14ac:dyDescent="0.2">
      <c r="A67" s="71" t="s">
        <v>80</v>
      </c>
      <c r="B67" s="121" t="s">
        <v>83</v>
      </c>
      <c r="C67" s="124" t="s">
        <v>71</v>
      </c>
      <c r="D67" s="71" t="s">
        <v>84</v>
      </c>
      <c r="E67" s="82">
        <f t="shared" si="6"/>
        <v>0</v>
      </c>
      <c r="F67" s="82">
        <f t="shared" si="7"/>
        <v>1067</v>
      </c>
      <c r="G67" s="82">
        <f t="shared" si="1"/>
        <v>1067</v>
      </c>
      <c r="H67" s="82">
        <f t="shared" si="2"/>
        <v>0</v>
      </c>
      <c r="I67" s="82">
        <f t="shared" si="3"/>
        <v>0</v>
      </c>
      <c r="J67" s="82">
        <f t="shared" si="4"/>
        <v>0</v>
      </c>
      <c r="K67" s="82">
        <f t="shared" si="5"/>
        <v>0</v>
      </c>
    </row>
    <row r="68" spans="1:11" x14ac:dyDescent="0.2">
      <c r="A68" s="71" t="s">
        <v>80</v>
      </c>
      <c r="B68" s="121" t="s">
        <v>83</v>
      </c>
      <c r="C68" s="67" t="s">
        <v>85</v>
      </c>
      <c r="D68" s="71" t="s">
        <v>84</v>
      </c>
      <c r="E68" s="82">
        <f t="shared" si="6"/>
        <v>0</v>
      </c>
      <c r="F68" s="82">
        <f t="shared" si="7"/>
        <v>1068</v>
      </c>
      <c r="G68" s="82">
        <f t="shared" si="1"/>
        <v>1068</v>
      </c>
      <c r="H68" s="82">
        <f t="shared" si="2"/>
        <v>0</v>
      </c>
      <c r="I68" s="82">
        <f t="shared" si="3"/>
        <v>0</v>
      </c>
      <c r="J68" s="82">
        <f t="shared" si="4"/>
        <v>0</v>
      </c>
      <c r="K68" s="82">
        <f t="shared" si="5"/>
        <v>0</v>
      </c>
    </row>
    <row r="69" spans="1:11" x14ac:dyDescent="0.2">
      <c r="A69" s="71" t="s">
        <v>80</v>
      </c>
      <c r="B69" s="121" t="s">
        <v>83</v>
      </c>
      <c r="C69" s="67" t="s">
        <v>86</v>
      </c>
      <c r="D69" s="71" t="s">
        <v>84</v>
      </c>
      <c r="E69" s="82">
        <f t="shared" si="6"/>
        <v>0</v>
      </c>
      <c r="F69" s="82">
        <f t="shared" si="7"/>
        <v>1069</v>
      </c>
      <c r="G69" s="82">
        <f t="shared" si="1"/>
        <v>1069</v>
      </c>
      <c r="H69" s="82">
        <f t="shared" si="2"/>
        <v>0</v>
      </c>
      <c r="I69" s="82">
        <f t="shared" si="3"/>
        <v>0</v>
      </c>
      <c r="J69" s="82">
        <f t="shared" si="4"/>
        <v>0</v>
      </c>
      <c r="K69" s="82">
        <f t="shared" si="5"/>
        <v>0</v>
      </c>
    </row>
    <row r="70" spans="1:11" x14ac:dyDescent="0.2">
      <c r="A70" s="71" t="s">
        <v>80</v>
      </c>
      <c r="B70" s="121" t="s">
        <v>83</v>
      </c>
      <c r="C70" s="67" t="s">
        <v>87</v>
      </c>
      <c r="D70" s="71" t="s">
        <v>84</v>
      </c>
      <c r="E70" s="82">
        <f t="shared" si="6"/>
        <v>0</v>
      </c>
      <c r="F70" s="82">
        <f t="shared" si="7"/>
        <v>1070</v>
      </c>
      <c r="G70" s="82">
        <f t="shared" si="1"/>
        <v>1070</v>
      </c>
      <c r="H70" s="82">
        <f t="shared" si="2"/>
        <v>0</v>
      </c>
      <c r="I70" s="82">
        <f t="shared" si="3"/>
        <v>0</v>
      </c>
      <c r="J70" s="82">
        <f t="shared" si="4"/>
        <v>0</v>
      </c>
      <c r="K70" s="82">
        <f t="shared" si="5"/>
        <v>0</v>
      </c>
    </row>
    <row r="71" spans="1:11" x14ac:dyDescent="0.2">
      <c r="A71" s="71" t="s">
        <v>80</v>
      </c>
      <c r="B71" s="121" t="s">
        <v>88</v>
      </c>
      <c r="C71" s="124" t="s">
        <v>71</v>
      </c>
      <c r="D71" s="71" t="s">
        <v>84</v>
      </c>
      <c r="E71" s="82">
        <f t="shared" si="6"/>
        <v>0</v>
      </c>
      <c r="F71" s="82">
        <f t="shared" si="7"/>
        <v>1071</v>
      </c>
      <c r="G71" s="82">
        <f t="shared" si="1"/>
        <v>1071</v>
      </c>
      <c r="H71" s="82">
        <f t="shared" si="2"/>
        <v>0</v>
      </c>
      <c r="I71" s="82">
        <f t="shared" si="3"/>
        <v>0</v>
      </c>
      <c r="J71" s="82">
        <f t="shared" si="4"/>
        <v>0</v>
      </c>
      <c r="K71" s="82">
        <f t="shared" si="5"/>
        <v>0</v>
      </c>
    </row>
    <row r="72" spans="1:11" x14ac:dyDescent="0.2">
      <c r="A72" s="71" t="s">
        <v>80</v>
      </c>
      <c r="B72" s="121" t="s">
        <v>88</v>
      </c>
      <c r="C72" s="67" t="s">
        <v>85</v>
      </c>
      <c r="D72" s="71" t="s">
        <v>84</v>
      </c>
      <c r="E72" s="82">
        <f t="shared" si="6"/>
        <v>0</v>
      </c>
      <c r="F72" s="82">
        <f t="shared" si="7"/>
        <v>1072</v>
      </c>
      <c r="G72" s="82">
        <f t="shared" si="1"/>
        <v>1072</v>
      </c>
      <c r="H72" s="82">
        <f t="shared" si="2"/>
        <v>0</v>
      </c>
      <c r="I72" s="82">
        <f t="shared" si="3"/>
        <v>0</v>
      </c>
      <c r="J72" s="82">
        <f t="shared" si="4"/>
        <v>0</v>
      </c>
      <c r="K72" s="82">
        <f t="shared" si="5"/>
        <v>0</v>
      </c>
    </row>
    <row r="73" spans="1:11" x14ac:dyDescent="0.2">
      <c r="A73" s="71" t="s">
        <v>80</v>
      </c>
      <c r="B73" s="121" t="s">
        <v>88</v>
      </c>
      <c r="C73" s="67" t="s">
        <v>86</v>
      </c>
      <c r="D73" s="71" t="s">
        <v>84</v>
      </c>
      <c r="E73" s="82">
        <f t="shared" si="6"/>
        <v>0</v>
      </c>
      <c r="F73" s="82">
        <f t="shared" si="7"/>
        <v>1073</v>
      </c>
      <c r="G73" s="82">
        <f t="shared" si="1"/>
        <v>1073</v>
      </c>
      <c r="H73" s="82">
        <f t="shared" si="2"/>
        <v>0</v>
      </c>
      <c r="I73" s="82">
        <f t="shared" si="3"/>
        <v>0</v>
      </c>
      <c r="J73" s="82">
        <f t="shared" si="4"/>
        <v>0</v>
      </c>
      <c r="K73" s="82">
        <f t="shared" si="5"/>
        <v>0</v>
      </c>
    </row>
    <row r="74" spans="1:11" x14ac:dyDescent="0.2">
      <c r="A74" s="71" t="s">
        <v>80</v>
      </c>
      <c r="B74" s="121" t="s">
        <v>89</v>
      </c>
      <c r="C74" s="124" t="s">
        <v>71</v>
      </c>
      <c r="D74" s="71" t="s">
        <v>84</v>
      </c>
      <c r="E74" s="82">
        <f t="shared" si="6"/>
        <v>0</v>
      </c>
      <c r="F74" s="82">
        <f t="shared" si="7"/>
        <v>1074</v>
      </c>
      <c r="G74" s="82">
        <f t="shared" si="1"/>
        <v>1074</v>
      </c>
      <c r="H74" s="82">
        <f t="shared" si="2"/>
        <v>0</v>
      </c>
      <c r="I74" s="82">
        <f t="shared" si="3"/>
        <v>0</v>
      </c>
      <c r="J74" s="82">
        <f t="shared" si="4"/>
        <v>0</v>
      </c>
      <c r="K74" s="82">
        <f t="shared" si="5"/>
        <v>0</v>
      </c>
    </row>
    <row r="75" spans="1:11" x14ac:dyDescent="0.2">
      <c r="A75" s="71" t="s">
        <v>80</v>
      </c>
      <c r="B75" s="121" t="s">
        <v>89</v>
      </c>
      <c r="C75" s="67" t="s">
        <v>87</v>
      </c>
      <c r="D75" s="71" t="s">
        <v>84</v>
      </c>
      <c r="E75" s="82">
        <f t="shared" si="6"/>
        <v>0</v>
      </c>
      <c r="F75" s="82">
        <f t="shared" si="7"/>
        <v>1075</v>
      </c>
      <c r="G75" s="82">
        <f t="shared" si="1"/>
        <v>1075</v>
      </c>
      <c r="H75" s="82">
        <f t="shared" si="2"/>
        <v>0</v>
      </c>
      <c r="I75" s="82">
        <f t="shared" si="3"/>
        <v>0</v>
      </c>
      <c r="J75" s="82">
        <f t="shared" si="4"/>
        <v>0</v>
      </c>
      <c r="K75" s="82">
        <f t="shared" si="5"/>
        <v>0</v>
      </c>
    </row>
    <row r="76" spans="1:11" x14ac:dyDescent="0.2">
      <c r="A76" s="71" t="s">
        <v>80</v>
      </c>
      <c r="B76" s="121" t="s">
        <v>90</v>
      </c>
      <c r="C76" s="124" t="s">
        <v>71</v>
      </c>
      <c r="D76" s="71" t="s">
        <v>91</v>
      </c>
      <c r="E76" s="82">
        <f t="shared" si="6"/>
        <v>0</v>
      </c>
      <c r="F76" s="82">
        <f t="shared" si="7"/>
        <v>1076</v>
      </c>
      <c r="G76" s="82">
        <f t="shared" si="1"/>
        <v>1076</v>
      </c>
      <c r="H76" s="82">
        <f t="shared" si="2"/>
        <v>0</v>
      </c>
      <c r="I76" s="82">
        <f t="shared" si="3"/>
        <v>0</v>
      </c>
      <c r="J76" s="82">
        <f t="shared" si="4"/>
        <v>0</v>
      </c>
      <c r="K76" s="82">
        <f t="shared" si="5"/>
        <v>0</v>
      </c>
    </row>
    <row r="77" spans="1:11" x14ac:dyDescent="0.2">
      <c r="A77" s="65" t="s">
        <v>80</v>
      </c>
      <c r="B77" s="121" t="s">
        <v>90</v>
      </c>
      <c r="C77" s="67" t="s">
        <v>87</v>
      </c>
      <c r="D77" s="71" t="s">
        <v>84</v>
      </c>
      <c r="E77" s="82">
        <f t="shared" si="6"/>
        <v>0</v>
      </c>
      <c r="F77" s="82">
        <f t="shared" si="7"/>
        <v>1077</v>
      </c>
      <c r="G77" s="82">
        <f t="shared" si="1"/>
        <v>1077</v>
      </c>
      <c r="H77" s="82">
        <f t="shared" si="2"/>
        <v>0</v>
      </c>
      <c r="I77" s="82">
        <f t="shared" si="3"/>
        <v>0</v>
      </c>
      <c r="J77" s="82">
        <f t="shared" si="4"/>
        <v>0</v>
      </c>
      <c r="K77" s="82">
        <f t="shared" si="5"/>
        <v>0</v>
      </c>
    </row>
    <row r="78" spans="1:11" x14ac:dyDescent="0.2">
      <c r="A78" s="71" t="s">
        <v>80</v>
      </c>
      <c r="B78" s="121" t="s">
        <v>92</v>
      </c>
      <c r="C78" s="124" t="s">
        <v>87</v>
      </c>
      <c r="D78" s="71" t="s">
        <v>67</v>
      </c>
      <c r="E78" s="82">
        <f t="shared" si="6"/>
        <v>0</v>
      </c>
      <c r="F78" s="82">
        <f t="shared" si="7"/>
        <v>1078</v>
      </c>
      <c r="G78" s="82">
        <f t="shared" si="1"/>
        <v>1078</v>
      </c>
      <c r="H78" s="82">
        <f t="shared" si="2"/>
        <v>0</v>
      </c>
      <c r="I78" s="82">
        <f t="shared" si="3"/>
        <v>0</v>
      </c>
      <c r="J78" s="82">
        <f t="shared" si="4"/>
        <v>0</v>
      </c>
      <c r="K78" s="82">
        <f t="shared" si="5"/>
        <v>0</v>
      </c>
    </row>
    <row r="79" spans="1:11" x14ac:dyDescent="0.2">
      <c r="A79" s="71" t="s">
        <v>80</v>
      </c>
      <c r="B79" s="121" t="s">
        <v>92</v>
      </c>
      <c r="C79" s="67" t="s">
        <v>86</v>
      </c>
      <c r="D79" s="71" t="s">
        <v>93</v>
      </c>
      <c r="E79" s="82">
        <f t="shared" si="6"/>
        <v>0</v>
      </c>
      <c r="F79" s="82">
        <f t="shared" si="7"/>
        <v>1079</v>
      </c>
      <c r="G79" s="82">
        <f t="shared" ref="G79:G111" si="8">SMALL($F$47:$F$128,ROW()-46)</f>
        <v>1079</v>
      </c>
      <c r="H79" s="82">
        <f t="shared" ref="H79:H110" si="9">INDEX($A:$D,$G79,1)</f>
        <v>0</v>
      </c>
      <c r="I79" s="82">
        <f t="shared" ref="I79:I110" si="10">INDEX($A:$D,$G79,2)</f>
        <v>0</v>
      </c>
      <c r="J79" s="82">
        <f t="shared" ref="J79:J110" si="11">INDEX($A:$D,$G79,3)</f>
        <v>0</v>
      </c>
      <c r="K79" s="82">
        <f t="shared" ref="K79:K110" si="12">INDEX($A:$D,$G79,4)</f>
        <v>0</v>
      </c>
    </row>
    <row r="80" spans="1:11" x14ac:dyDescent="0.2">
      <c r="A80" s="71" t="s">
        <v>80</v>
      </c>
      <c r="B80" s="122" t="s">
        <v>94</v>
      </c>
      <c r="C80" s="124" t="s">
        <v>95</v>
      </c>
      <c r="D80" s="71" t="s">
        <v>96</v>
      </c>
      <c r="E80" s="82">
        <f t="shared" si="6"/>
        <v>0</v>
      </c>
      <c r="F80" s="82">
        <f t="shared" si="7"/>
        <v>1080</v>
      </c>
      <c r="G80" s="82">
        <f t="shared" si="8"/>
        <v>1080</v>
      </c>
      <c r="H80" s="82">
        <f t="shared" si="9"/>
        <v>0</v>
      </c>
      <c r="I80" s="82">
        <f t="shared" si="10"/>
        <v>0</v>
      </c>
      <c r="J80" s="82">
        <f t="shared" si="11"/>
        <v>0</v>
      </c>
      <c r="K80" s="82">
        <f t="shared" si="12"/>
        <v>0</v>
      </c>
    </row>
    <row r="81" spans="1:11" x14ac:dyDescent="0.2">
      <c r="A81" s="71" t="s">
        <v>80</v>
      </c>
      <c r="B81" s="121" t="s">
        <v>97</v>
      </c>
      <c r="C81" s="124" t="s">
        <v>71</v>
      </c>
      <c r="D81" s="71" t="s">
        <v>98</v>
      </c>
      <c r="E81" s="82">
        <f t="shared" si="6"/>
        <v>0</v>
      </c>
      <c r="F81" s="82">
        <f t="shared" si="7"/>
        <v>1081</v>
      </c>
      <c r="G81" s="82">
        <f t="shared" si="8"/>
        <v>1081</v>
      </c>
      <c r="H81" s="82">
        <f t="shared" si="9"/>
        <v>0</v>
      </c>
      <c r="I81" s="82">
        <f t="shared" si="10"/>
        <v>0</v>
      </c>
      <c r="J81" s="82">
        <f t="shared" si="11"/>
        <v>0</v>
      </c>
      <c r="K81" s="82">
        <f t="shared" si="12"/>
        <v>0</v>
      </c>
    </row>
    <row r="82" spans="1:11" x14ac:dyDescent="0.2">
      <c r="A82" s="71" t="s">
        <v>80</v>
      </c>
      <c r="B82" s="121" t="s">
        <v>97</v>
      </c>
      <c r="C82" s="67" t="s">
        <v>85</v>
      </c>
      <c r="D82" s="71" t="s">
        <v>98</v>
      </c>
      <c r="E82" s="82">
        <f t="shared" si="6"/>
        <v>0</v>
      </c>
      <c r="F82" s="82">
        <f t="shared" si="7"/>
        <v>1082</v>
      </c>
      <c r="G82" s="82">
        <f t="shared" si="8"/>
        <v>1082</v>
      </c>
      <c r="H82" s="82">
        <f t="shared" si="9"/>
        <v>0</v>
      </c>
      <c r="I82" s="82">
        <f t="shared" si="10"/>
        <v>0</v>
      </c>
      <c r="J82" s="82">
        <f t="shared" si="11"/>
        <v>0</v>
      </c>
      <c r="K82" s="82">
        <f t="shared" si="12"/>
        <v>0</v>
      </c>
    </row>
    <row r="83" spans="1:11" x14ac:dyDescent="0.2">
      <c r="A83" s="118" t="s">
        <v>80</v>
      </c>
      <c r="B83" s="121" t="s">
        <v>97</v>
      </c>
      <c r="C83" s="67" t="s">
        <v>86</v>
      </c>
      <c r="D83" s="71" t="s">
        <v>98</v>
      </c>
      <c r="E83" s="82">
        <f t="shared" si="6"/>
        <v>0</v>
      </c>
      <c r="F83" s="82">
        <f t="shared" si="7"/>
        <v>1083</v>
      </c>
      <c r="G83" s="82">
        <f t="shared" si="8"/>
        <v>1083</v>
      </c>
      <c r="H83" s="82">
        <f t="shared" si="9"/>
        <v>0</v>
      </c>
      <c r="I83" s="82">
        <f t="shared" si="10"/>
        <v>0</v>
      </c>
      <c r="J83" s="82">
        <f t="shared" si="11"/>
        <v>0</v>
      </c>
      <c r="K83" s="82">
        <f t="shared" si="12"/>
        <v>0</v>
      </c>
    </row>
    <row r="84" spans="1:11" x14ac:dyDescent="0.2">
      <c r="A84" s="67" t="s">
        <v>80</v>
      </c>
      <c r="B84" s="121" t="s">
        <v>97</v>
      </c>
      <c r="C84" s="124" t="s">
        <v>71</v>
      </c>
      <c r="D84" s="118" t="s">
        <v>98</v>
      </c>
      <c r="E84" s="82">
        <f t="shared" si="6"/>
        <v>0</v>
      </c>
      <c r="F84" s="82">
        <f t="shared" si="7"/>
        <v>1084</v>
      </c>
      <c r="G84" s="82">
        <f t="shared" si="8"/>
        <v>1084</v>
      </c>
      <c r="H84" s="82">
        <f t="shared" si="9"/>
        <v>0</v>
      </c>
      <c r="I84" s="82">
        <f t="shared" si="10"/>
        <v>0</v>
      </c>
      <c r="J84" s="82">
        <f t="shared" si="11"/>
        <v>0</v>
      </c>
      <c r="K84" s="82">
        <f t="shared" si="12"/>
        <v>0</v>
      </c>
    </row>
    <row r="85" spans="1:11" x14ac:dyDescent="0.2">
      <c r="A85" s="67" t="s">
        <v>80</v>
      </c>
      <c r="B85" s="119" t="s">
        <v>137</v>
      </c>
      <c r="C85" s="124" t="s">
        <v>71</v>
      </c>
      <c r="D85" s="67" t="s">
        <v>84</v>
      </c>
      <c r="E85" s="82">
        <f t="shared" si="6"/>
        <v>0</v>
      </c>
      <c r="F85" s="82">
        <f t="shared" si="7"/>
        <v>1085</v>
      </c>
      <c r="G85" s="82">
        <f t="shared" si="8"/>
        <v>1085</v>
      </c>
      <c r="H85" s="82">
        <f t="shared" si="9"/>
        <v>0</v>
      </c>
      <c r="I85" s="82">
        <f t="shared" si="10"/>
        <v>0</v>
      </c>
      <c r="J85" s="82">
        <f t="shared" si="11"/>
        <v>0</v>
      </c>
      <c r="K85" s="82">
        <f t="shared" si="12"/>
        <v>0</v>
      </c>
    </row>
    <row r="86" spans="1:11" x14ac:dyDescent="0.2">
      <c r="A86" s="67" t="s">
        <v>80</v>
      </c>
      <c r="B86" s="119" t="s">
        <v>137</v>
      </c>
      <c r="C86" s="124" t="s">
        <v>85</v>
      </c>
      <c r="D86" s="67" t="s">
        <v>84</v>
      </c>
      <c r="E86" s="82">
        <f t="shared" si="6"/>
        <v>0</v>
      </c>
      <c r="F86" s="82">
        <f t="shared" si="7"/>
        <v>1086</v>
      </c>
      <c r="G86" s="82">
        <f t="shared" si="8"/>
        <v>1086</v>
      </c>
      <c r="H86" s="82">
        <f t="shared" si="9"/>
        <v>0</v>
      </c>
      <c r="I86" s="82">
        <f t="shared" si="10"/>
        <v>0</v>
      </c>
      <c r="J86" s="82">
        <f t="shared" si="11"/>
        <v>0</v>
      </c>
      <c r="K86" s="82">
        <f t="shared" si="12"/>
        <v>0</v>
      </c>
    </row>
    <row r="87" spans="1:11" x14ac:dyDescent="0.2">
      <c r="A87" s="67" t="s">
        <v>80</v>
      </c>
      <c r="B87" s="119" t="s">
        <v>137</v>
      </c>
      <c r="C87" s="124" t="s">
        <v>86</v>
      </c>
      <c r="D87" s="67" t="s">
        <v>84</v>
      </c>
      <c r="E87" s="82">
        <f t="shared" si="6"/>
        <v>0</v>
      </c>
      <c r="F87" s="82">
        <f t="shared" si="7"/>
        <v>1087</v>
      </c>
      <c r="G87" s="82">
        <f t="shared" si="8"/>
        <v>1087</v>
      </c>
      <c r="H87" s="82">
        <f t="shared" si="9"/>
        <v>0</v>
      </c>
      <c r="I87" s="82">
        <f t="shared" si="10"/>
        <v>0</v>
      </c>
      <c r="J87" s="82">
        <f t="shared" si="11"/>
        <v>0</v>
      </c>
      <c r="K87" s="82">
        <f t="shared" si="12"/>
        <v>0</v>
      </c>
    </row>
    <row r="88" spans="1:11" x14ac:dyDescent="0.2">
      <c r="A88" s="67" t="s">
        <v>80</v>
      </c>
      <c r="B88" s="119" t="s">
        <v>137</v>
      </c>
      <c r="C88" s="124" t="s">
        <v>139</v>
      </c>
      <c r="D88" s="67" t="s">
        <v>84</v>
      </c>
      <c r="E88" s="82">
        <f t="shared" si="6"/>
        <v>0</v>
      </c>
      <c r="F88" s="82">
        <f t="shared" si="7"/>
        <v>1088</v>
      </c>
      <c r="G88" s="82">
        <f t="shared" si="8"/>
        <v>1088</v>
      </c>
      <c r="H88" s="82">
        <f t="shared" si="9"/>
        <v>0</v>
      </c>
      <c r="I88" s="82">
        <f t="shared" si="10"/>
        <v>0</v>
      </c>
      <c r="J88" s="82">
        <f t="shared" si="11"/>
        <v>0</v>
      </c>
      <c r="K88" s="82">
        <f t="shared" si="12"/>
        <v>0</v>
      </c>
    </row>
    <row r="89" spans="1:11" x14ac:dyDescent="0.2">
      <c r="A89" s="67" t="s">
        <v>80</v>
      </c>
      <c r="B89" s="119" t="s">
        <v>138</v>
      </c>
      <c r="C89" s="124" t="s">
        <v>71</v>
      </c>
      <c r="D89" s="67" t="s">
        <v>59</v>
      </c>
      <c r="E89" s="82">
        <f t="shared" si="6"/>
        <v>0</v>
      </c>
      <c r="F89" s="82">
        <f t="shared" si="7"/>
        <v>1089</v>
      </c>
      <c r="G89" s="82">
        <f t="shared" si="8"/>
        <v>1089</v>
      </c>
      <c r="H89" s="82">
        <f t="shared" si="9"/>
        <v>0</v>
      </c>
      <c r="I89" s="82">
        <f t="shared" si="10"/>
        <v>0</v>
      </c>
      <c r="J89" s="82">
        <f t="shared" si="11"/>
        <v>0</v>
      </c>
      <c r="K89" s="82">
        <f t="shared" si="12"/>
        <v>0</v>
      </c>
    </row>
    <row r="90" spans="1:11" x14ac:dyDescent="0.2">
      <c r="A90" s="67" t="s">
        <v>80</v>
      </c>
      <c r="B90" s="119" t="s">
        <v>138</v>
      </c>
      <c r="C90" s="124" t="s">
        <v>85</v>
      </c>
      <c r="D90" s="67" t="s">
        <v>59</v>
      </c>
      <c r="E90" s="82">
        <f t="shared" si="6"/>
        <v>0</v>
      </c>
      <c r="F90" s="82">
        <f t="shared" si="7"/>
        <v>1090</v>
      </c>
      <c r="G90" s="82">
        <f t="shared" si="8"/>
        <v>1090</v>
      </c>
      <c r="H90" s="82">
        <f t="shared" si="9"/>
        <v>0</v>
      </c>
      <c r="I90" s="82">
        <f t="shared" si="10"/>
        <v>0</v>
      </c>
      <c r="J90" s="82">
        <f t="shared" si="11"/>
        <v>0</v>
      </c>
      <c r="K90" s="82">
        <f t="shared" si="12"/>
        <v>0</v>
      </c>
    </row>
    <row r="91" spans="1:11" x14ac:dyDescent="0.2">
      <c r="A91" s="67" t="s">
        <v>80</v>
      </c>
      <c r="B91" s="119" t="s">
        <v>138</v>
      </c>
      <c r="C91" s="124" t="s">
        <v>86</v>
      </c>
      <c r="D91" s="67" t="s">
        <v>59</v>
      </c>
      <c r="E91" s="82">
        <f t="shared" si="6"/>
        <v>0</v>
      </c>
      <c r="F91" s="82">
        <f t="shared" si="7"/>
        <v>1091</v>
      </c>
      <c r="G91" s="82">
        <f t="shared" si="8"/>
        <v>1091</v>
      </c>
      <c r="H91" s="82">
        <f t="shared" si="9"/>
        <v>0</v>
      </c>
      <c r="I91" s="82">
        <f t="shared" si="10"/>
        <v>0</v>
      </c>
      <c r="J91" s="82">
        <f t="shared" si="11"/>
        <v>0</v>
      </c>
      <c r="K91" s="82">
        <f t="shared" si="12"/>
        <v>0</v>
      </c>
    </row>
    <row r="92" spans="1:11" ht="13.5" thickBot="1" x14ac:dyDescent="0.25">
      <c r="A92" s="67" t="s">
        <v>80</v>
      </c>
      <c r="B92" s="119" t="s">
        <v>138</v>
      </c>
      <c r="C92" s="124" t="s">
        <v>139</v>
      </c>
      <c r="D92" s="67" t="s">
        <v>59</v>
      </c>
      <c r="E92" s="82">
        <f t="shared" si="6"/>
        <v>0</v>
      </c>
      <c r="F92" s="82">
        <f t="shared" si="7"/>
        <v>1092</v>
      </c>
      <c r="G92" s="82">
        <f t="shared" si="8"/>
        <v>1092</v>
      </c>
      <c r="H92" s="82">
        <f t="shared" si="9"/>
        <v>0</v>
      </c>
      <c r="I92" s="82">
        <f t="shared" si="10"/>
        <v>0</v>
      </c>
      <c r="J92" s="82">
        <f t="shared" si="11"/>
        <v>0</v>
      </c>
      <c r="K92" s="82">
        <f t="shared" si="12"/>
        <v>0</v>
      </c>
    </row>
    <row r="93" spans="1:11" x14ac:dyDescent="0.2">
      <c r="A93" s="63" t="s">
        <v>99</v>
      </c>
      <c r="B93" s="120" t="s">
        <v>100</v>
      </c>
      <c r="C93" s="126" t="s">
        <v>71</v>
      </c>
      <c r="D93" s="70" t="s">
        <v>59</v>
      </c>
      <c r="E93" s="82">
        <f t="shared" si="6"/>
        <v>0</v>
      </c>
      <c r="F93" s="82">
        <f t="shared" si="7"/>
        <v>1093</v>
      </c>
      <c r="G93" s="82">
        <f t="shared" si="8"/>
        <v>1093</v>
      </c>
      <c r="H93" s="82">
        <f t="shared" si="9"/>
        <v>0</v>
      </c>
      <c r="I93" s="82">
        <f t="shared" si="10"/>
        <v>0</v>
      </c>
      <c r="J93" s="82">
        <f t="shared" si="11"/>
        <v>0</v>
      </c>
      <c r="K93" s="82">
        <f t="shared" si="12"/>
        <v>0</v>
      </c>
    </row>
    <row r="94" spans="1:11" ht="13.5" thickBot="1" x14ac:dyDescent="0.25">
      <c r="A94" s="64" t="s">
        <v>99</v>
      </c>
      <c r="B94" s="127" t="s">
        <v>101</v>
      </c>
      <c r="C94" s="125" t="s">
        <v>71</v>
      </c>
      <c r="D94" s="72" t="s">
        <v>59</v>
      </c>
      <c r="E94" s="82">
        <f t="shared" si="6"/>
        <v>0</v>
      </c>
      <c r="F94" s="82">
        <f t="shared" si="7"/>
        <v>1094</v>
      </c>
      <c r="G94" s="82">
        <f t="shared" si="8"/>
        <v>1094</v>
      </c>
      <c r="H94" s="82">
        <f t="shared" si="9"/>
        <v>0</v>
      </c>
      <c r="I94" s="82">
        <f t="shared" si="10"/>
        <v>0</v>
      </c>
      <c r="J94" s="82">
        <f t="shared" si="11"/>
        <v>0</v>
      </c>
      <c r="K94" s="82">
        <f t="shared" si="12"/>
        <v>0</v>
      </c>
    </row>
    <row r="95" spans="1:11" x14ac:dyDescent="0.2">
      <c r="A95" s="63" t="s">
        <v>102</v>
      </c>
      <c r="B95" s="73" t="s">
        <v>103</v>
      </c>
      <c r="C95" s="99" t="s">
        <v>71</v>
      </c>
      <c r="D95" s="40" t="s">
        <v>59</v>
      </c>
      <c r="E95" s="82">
        <f t="shared" si="6"/>
        <v>0</v>
      </c>
      <c r="F95" s="82">
        <f t="shared" si="7"/>
        <v>1095</v>
      </c>
      <c r="G95" s="82">
        <f t="shared" si="8"/>
        <v>1095</v>
      </c>
      <c r="H95" s="82">
        <f t="shared" si="9"/>
        <v>0</v>
      </c>
      <c r="I95" s="82">
        <f t="shared" si="10"/>
        <v>0</v>
      </c>
      <c r="J95" s="82">
        <f t="shared" si="11"/>
        <v>0</v>
      </c>
      <c r="K95" s="82">
        <f t="shared" si="12"/>
        <v>0</v>
      </c>
    </row>
    <row r="96" spans="1:11" x14ac:dyDescent="0.2">
      <c r="A96" s="65" t="s">
        <v>102</v>
      </c>
      <c r="B96" s="74" t="s">
        <v>103</v>
      </c>
      <c r="C96" s="45" t="s">
        <v>104</v>
      </c>
      <c r="D96" s="42" t="s">
        <v>59</v>
      </c>
      <c r="E96" s="82">
        <f t="shared" si="6"/>
        <v>0</v>
      </c>
      <c r="F96" s="82">
        <f t="shared" si="7"/>
        <v>1096</v>
      </c>
      <c r="G96" s="82">
        <f t="shared" si="8"/>
        <v>1096</v>
      </c>
      <c r="H96" s="82">
        <f t="shared" si="9"/>
        <v>0</v>
      </c>
      <c r="I96" s="82">
        <f t="shared" si="10"/>
        <v>0</v>
      </c>
      <c r="J96" s="82">
        <f t="shared" si="11"/>
        <v>0</v>
      </c>
      <c r="K96" s="82">
        <f t="shared" si="12"/>
        <v>0</v>
      </c>
    </row>
    <row r="97" spans="1:11" x14ac:dyDescent="0.2">
      <c r="A97" s="65" t="s">
        <v>102</v>
      </c>
      <c r="B97" s="75" t="s">
        <v>105</v>
      </c>
      <c r="C97" s="45" t="s">
        <v>73</v>
      </c>
      <c r="D97" s="42" t="s">
        <v>59</v>
      </c>
      <c r="E97" s="82">
        <f t="shared" si="6"/>
        <v>0</v>
      </c>
      <c r="F97" s="82">
        <f t="shared" si="7"/>
        <v>1097</v>
      </c>
      <c r="G97" s="82">
        <f t="shared" si="8"/>
        <v>1097</v>
      </c>
      <c r="H97" s="82">
        <f t="shared" si="9"/>
        <v>0</v>
      </c>
      <c r="I97" s="82">
        <f t="shared" si="10"/>
        <v>0</v>
      </c>
      <c r="J97" s="82">
        <f t="shared" si="11"/>
        <v>0</v>
      </c>
      <c r="K97" s="82">
        <f t="shared" si="12"/>
        <v>0</v>
      </c>
    </row>
    <row r="98" spans="1:11" x14ac:dyDescent="0.2">
      <c r="A98" s="65" t="s">
        <v>102</v>
      </c>
      <c r="B98" s="75" t="s">
        <v>105</v>
      </c>
      <c r="C98" s="45" t="s">
        <v>87</v>
      </c>
      <c r="D98" s="42" t="s">
        <v>59</v>
      </c>
      <c r="E98" s="82">
        <f t="shared" si="6"/>
        <v>0</v>
      </c>
      <c r="F98" s="82">
        <f t="shared" si="7"/>
        <v>1098</v>
      </c>
      <c r="G98" s="82">
        <f t="shared" si="8"/>
        <v>1098</v>
      </c>
      <c r="H98" s="82">
        <f t="shared" si="9"/>
        <v>0</v>
      </c>
      <c r="I98" s="82">
        <f t="shared" si="10"/>
        <v>0</v>
      </c>
      <c r="J98" s="82">
        <f t="shared" si="11"/>
        <v>0</v>
      </c>
      <c r="K98" s="82">
        <f t="shared" si="12"/>
        <v>0</v>
      </c>
    </row>
    <row r="99" spans="1:11" x14ac:dyDescent="0.2">
      <c r="A99" s="65" t="s">
        <v>102</v>
      </c>
      <c r="B99" s="75" t="s">
        <v>105</v>
      </c>
      <c r="C99" s="45" t="s">
        <v>120</v>
      </c>
      <c r="D99" s="42" t="s">
        <v>59</v>
      </c>
      <c r="E99" s="82">
        <f t="shared" si="6"/>
        <v>0</v>
      </c>
      <c r="F99" s="82">
        <f t="shared" si="7"/>
        <v>1099</v>
      </c>
      <c r="G99" s="82">
        <f t="shared" si="8"/>
        <v>1099</v>
      </c>
      <c r="H99" s="82">
        <f t="shared" si="9"/>
        <v>0</v>
      </c>
      <c r="I99" s="82">
        <f t="shared" si="10"/>
        <v>0</v>
      </c>
      <c r="J99" s="82">
        <f t="shared" si="11"/>
        <v>0</v>
      </c>
      <c r="K99" s="82">
        <f t="shared" si="12"/>
        <v>0</v>
      </c>
    </row>
    <row r="100" spans="1:11" ht="13.5" thickBot="1" x14ac:dyDescent="0.25">
      <c r="A100" s="64" t="s">
        <v>102</v>
      </c>
      <c r="B100" s="56" t="s">
        <v>106</v>
      </c>
      <c r="C100" s="46" t="s">
        <v>104</v>
      </c>
      <c r="D100" s="44" t="s">
        <v>59</v>
      </c>
      <c r="E100" s="82">
        <f t="shared" si="6"/>
        <v>0</v>
      </c>
      <c r="F100" s="82">
        <f t="shared" si="7"/>
        <v>1100</v>
      </c>
      <c r="G100" s="82">
        <f t="shared" si="8"/>
        <v>1100</v>
      </c>
      <c r="H100" s="82">
        <f t="shared" si="9"/>
        <v>0</v>
      </c>
      <c r="I100" s="82">
        <f t="shared" si="10"/>
        <v>0</v>
      </c>
      <c r="J100" s="82">
        <f t="shared" si="11"/>
        <v>0</v>
      </c>
      <c r="K100" s="82">
        <f t="shared" si="12"/>
        <v>0</v>
      </c>
    </row>
    <row r="101" spans="1:11" x14ac:dyDescent="0.2">
      <c r="A101" s="65" t="s">
        <v>10</v>
      </c>
      <c r="B101" s="54" t="s">
        <v>107</v>
      </c>
      <c r="C101" s="39" t="s">
        <v>73</v>
      </c>
      <c r="D101" s="40" t="s">
        <v>67</v>
      </c>
      <c r="E101" s="82">
        <f t="shared" si="6"/>
        <v>0</v>
      </c>
      <c r="F101" s="82">
        <f t="shared" si="7"/>
        <v>1101</v>
      </c>
      <c r="G101" s="82">
        <f t="shared" si="8"/>
        <v>1101</v>
      </c>
      <c r="H101" s="82">
        <f t="shared" si="9"/>
        <v>0</v>
      </c>
      <c r="I101" s="82">
        <f t="shared" si="10"/>
        <v>0</v>
      </c>
      <c r="J101" s="82">
        <f t="shared" si="11"/>
        <v>0</v>
      </c>
      <c r="K101" s="82">
        <f t="shared" si="12"/>
        <v>0</v>
      </c>
    </row>
    <row r="102" spans="1:11" x14ac:dyDescent="0.2">
      <c r="A102" s="65" t="s">
        <v>10</v>
      </c>
      <c r="B102" s="55" t="s">
        <v>108</v>
      </c>
      <c r="C102" s="41" t="s">
        <v>71</v>
      </c>
      <c r="D102" s="42" t="s">
        <v>59</v>
      </c>
      <c r="E102" s="82">
        <f t="shared" si="6"/>
        <v>0</v>
      </c>
      <c r="F102" s="82">
        <f t="shared" si="7"/>
        <v>1102</v>
      </c>
      <c r="G102" s="82">
        <f t="shared" si="8"/>
        <v>1102</v>
      </c>
      <c r="H102" s="82">
        <f t="shared" si="9"/>
        <v>0</v>
      </c>
      <c r="I102" s="82">
        <f t="shared" si="10"/>
        <v>0</v>
      </c>
      <c r="J102" s="82">
        <f t="shared" si="11"/>
        <v>0</v>
      </c>
      <c r="K102" s="82">
        <f t="shared" si="12"/>
        <v>0</v>
      </c>
    </row>
    <row r="103" spans="1:11" x14ac:dyDescent="0.2">
      <c r="A103" s="65" t="s">
        <v>10</v>
      </c>
      <c r="B103" s="55" t="s">
        <v>108</v>
      </c>
      <c r="C103" s="41" t="s">
        <v>73</v>
      </c>
      <c r="D103" s="42" t="s">
        <v>59</v>
      </c>
      <c r="E103" s="82">
        <f t="shared" si="6"/>
        <v>0</v>
      </c>
      <c r="F103" s="82">
        <f t="shared" si="7"/>
        <v>1103</v>
      </c>
      <c r="G103" s="82">
        <f t="shared" si="8"/>
        <v>1103</v>
      </c>
      <c r="H103" s="82">
        <f t="shared" si="9"/>
        <v>0</v>
      </c>
      <c r="I103" s="82">
        <f t="shared" si="10"/>
        <v>0</v>
      </c>
      <c r="J103" s="82">
        <f t="shared" si="11"/>
        <v>0</v>
      </c>
      <c r="K103" s="82">
        <f t="shared" si="12"/>
        <v>0</v>
      </c>
    </row>
    <row r="104" spans="1:11" x14ac:dyDescent="0.2">
      <c r="A104" s="65" t="s">
        <v>10</v>
      </c>
      <c r="B104" s="55" t="s">
        <v>109</v>
      </c>
      <c r="C104" s="41" t="s">
        <v>71</v>
      </c>
      <c r="D104" s="42" t="s">
        <v>59</v>
      </c>
      <c r="E104" s="82">
        <f t="shared" si="6"/>
        <v>0</v>
      </c>
      <c r="F104" s="82">
        <f t="shared" si="7"/>
        <v>1104</v>
      </c>
      <c r="G104" s="82">
        <f t="shared" si="8"/>
        <v>1104</v>
      </c>
      <c r="H104" s="82">
        <f t="shared" si="9"/>
        <v>0</v>
      </c>
      <c r="I104" s="82">
        <f t="shared" si="10"/>
        <v>0</v>
      </c>
      <c r="J104" s="82">
        <f t="shared" si="11"/>
        <v>0</v>
      </c>
      <c r="K104" s="82">
        <f t="shared" si="12"/>
        <v>0</v>
      </c>
    </row>
    <row r="105" spans="1:11" x14ac:dyDescent="0.2">
      <c r="A105" s="65" t="s">
        <v>10</v>
      </c>
      <c r="B105" s="55" t="s">
        <v>109</v>
      </c>
      <c r="C105" s="41" t="s">
        <v>73</v>
      </c>
      <c r="D105" s="42" t="s">
        <v>59</v>
      </c>
      <c r="E105" s="82">
        <f t="shared" si="6"/>
        <v>0</v>
      </c>
      <c r="F105" s="82">
        <f t="shared" si="7"/>
        <v>1105</v>
      </c>
      <c r="G105" s="82">
        <f t="shared" si="8"/>
        <v>1105</v>
      </c>
      <c r="H105" s="82">
        <f t="shared" si="9"/>
        <v>0</v>
      </c>
      <c r="I105" s="82">
        <f t="shared" si="10"/>
        <v>0</v>
      </c>
      <c r="J105" s="82">
        <f t="shared" si="11"/>
        <v>0</v>
      </c>
      <c r="K105" s="82">
        <f t="shared" si="12"/>
        <v>0</v>
      </c>
    </row>
    <row r="106" spans="1:11" ht="13.5" thickBot="1" x14ac:dyDescent="0.25">
      <c r="A106" s="65" t="s">
        <v>10</v>
      </c>
      <c r="B106" s="56" t="s">
        <v>110</v>
      </c>
      <c r="C106" s="43" t="s">
        <v>73</v>
      </c>
      <c r="D106" s="44" t="s">
        <v>59</v>
      </c>
      <c r="E106" s="82">
        <f t="shared" si="6"/>
        <v>0</v>
      </c>
      <c r="F106" s="82">
        <f t="shared" si="7"/>
        <v>1106</v>
      </c>
      <c r="G106" s="82">
        <f t="shared" si="8"/>
        <v>1106</v>
      </c>
      <c r="H106" s="82">
        <f t="shared" si="9"/>
        <v>0</v>
      </c>
      <c r="I106" s="82">
        <f t="shared" si="10"/>
        <v>0</v>
      </c>
      <c r="J106" s="82">
        <f t="shared" si="11"/>
        <v>0</v>
      </c>
      <c r="K106" s="82">
        <f t="shared" si="12"/>
        <v>0</v>
      </c>
    </row>
    <row r="107" spans="1:11" x14ac:dyDescent="0.2">
      <c r="A107" s="112" t="s">
        <v>129</v>
      </c>
      <c r="B107" s="105" t="s">
        <v>125</v>
      </c>
      <c r="C107" s="106" t="s">
        <v>86</v>
      </c>
      <c r="D107" s="107" t="s">
        <v>59</v>
      </c>
      <c r="E107" s="82">
        <f t="shared" si="6"/>
        <v>0</v>
      </c>
      <c r="F107" s="82">
        <f t="shared" si="7"/>
        <v>1107</v>
      </c>
      <c r="G107" s="82">
        <f t="shared" si="8"/>
        <v>1107</v>
      </c>
      <c r="H107" s="82">
        <f t="shared" si="9"/>
        <v>0</v>
      </c>
      <c r="I107" s="82">
        <f t="shared" si="10"/>
        <v>0</v>
      </c>
      <c r="J107" s="82">
        <f t="shared" si="11"/>
        <v>0</v>
      </c>
      <c r="K107" s="82">
        <f t="shared" si="12"/>
        <v>0</v>
      </c>
    </row>
    <row r="108" spans="1:11" x14ac:dyDescent="0.2">
      <c r="A108" s="113" t="s">
        <v>129</v>
      </c>
      <c r="B108" s="103" t="s">
        <v>125</v>
      </c>
      <c r="C108" s="104" t="s">
        <v>71</v>
      </c>
      <c r="D108" s="108" t="s">
        <v>59</v>
      </c>
      <c r="E108" s="82">
        <f t="shared" si="6"/>
        <v>0</v>
      </c>
      <c r="F108" s="82">
        <f t="shared" si="7"/>
        <v>1108</v>
      </c>
      <c r="G108" s="82">
        <f t="shared" si="8"/>
        <v>1108</v>
      </c>
      <c r="H108" s="82">
        <f t="shared" si="9"/>
        <v>0</v>
      </c>
      <c r="I108" s="82">
        <f t="shared" si="10"/>
        <v>0</v>
      </c>
      <c r="J108" s="82">
        <f t="shared" si="11"/>
        <v>0</v>
      </c>
      <c r="K108" s="82">
        <f t="shared" si="12"/>
        <v>0</v>
      </c>
    </row>
    <row r="109" spans="1:11" x14ac:dyDescent="0.2">
      <c r="A109" s="113" t="s">
        <v>129</v>
      </c>
      <c r="B109" s="103" t="s">
        <v>125</v>
      </c>
      <c r="C109" s="104" t="s">
        <v>87</v>
      </c>
      <c r="D109" s="108" t="s">
        <v>59</v>
      </c>
      <c r="E109" s="82">
        <f t="shared" si="6"/>
        <v>0</v>
      </c>
      <c r="F109" s="82">
        <f t="shared" si="7"/>
        <v>1109</v>
      </c>
      <c r="G109" s="82">
        <f t="shared" si="8"/>
        <v>1109</v>
      </c>
      <c r="H109" s="82">
        <f t="shared" si="9"/>
        <v>0</v>
      </c>
      <c r="I109" s="82">
        <f t="shared" si="10"/>
        <v>0</v>
      </c>
      <c r="J109" s="82">
        <f t="shared" si="11"/>
        <v>0</v>
      </c>
      <c r="K109" s="82">
        <f t="shared" si="12"/>
        <v>0</v>
      </c>
    </row>
    <row r="110" spans="1:11" x14ac:dyDescent="0.2">
      <c r="A110" s="113" t="s">
        <v>129</v>
      </c>
      <c r="B110" s="103" t="s">
        <v>125</v>
      </c>
      <c r="C110" s="104" t="s">
        <v>120</v>
      </c>
      <c r="D110" s="108" t="s">
        <v>59</v>
      </c>
      <c r="E110" s="82">
        <f t="shared" si="6"/>
        <v>0</v>
      </c>
      <c r="F110" s="82">
        <f t="shared" si="7"/>
        <v>1110</v>
      </c>
      <c r="G110" s="82">
        <f t="shared" si="8"/>
        <v>1110</v>
      </c>
      <c r="H110" s="82">
        <f t="shared" si="9"/>
        <v>0</v>
      </c>
      <c r="I110" s="82">
        <f t="shared" si="10"/>
        <v>0</v>
      </c>
      <c r="J110" s="82">
        <f t="shared" si="11"/>
        <v>0</v>
      </c>
      <c r="K110" s="82">
        <f t="shared" si="12"/>
        <v>0</v>
      </c>
    </row>
    <row r="111" spans="1:11" x14ac:dyDescent="0.2">
      <c r="A111" s="113" t="s">
        <v>129</v>
      </c>
      <c r="B111" s="103" t="s">
        <v>125</v>
      </c>
      <c r="C111" s="104" t="s">
        <v>126</v>
      </c>
      <c r="D111" s="108" t="s">
        <v>59</v>
      </c>
      <c r="E111" s="82">
        <f t="shared" si="6"/>
        <v>0</v>
      </c>
      <c r="F111" s="82">
        <f t="shared" si="7"/>
        <v>1111</v>
      </c>
      <c r="G111" s="82">
        <f t="shared" si="8"/>
        <v>1111</v>
      </c>
      <c r="H111" s="82">
        <f t="shared" ref="H111:H122" si="13">INDEX($A:$D,$G111,1)</f>
        <v>0</v>
      </c>
      <c r="I111" s="82">
        <f t="shared" ref="I111:I122" si="14">INDEX($A:$D,$G111,2)</f>
        <v>0</v>
      </c>
      <c r="J111" s="82">
        <f t="shared" ref="J111:J122" si="15">INDEX($A:$D,$G111,3)</f>
        <v>0</v>
      </c>
      <c r="K111" s="82">
        <f t="shared" ref="K111:K122" si="16">INDEX($A:$D,$G111,4)</f>
        <v>0</v>
      </c>
    </row>
    <row r="112" spans="1:11" x14ac:dyDescent="0.2">
      <c r="A112" s="113" t="s">
        <v>129</v>
      </c>
      <c r="B112" s="103" t="s">
        <v>127</v>
      </c>
      <c r="C112" s="104" t="s">
        <v>86</v>
      </c>
      <c r="D112" s="108" t="s">
        <v>59</v>
      </c>
      <c r="E112" s="82">
        <f t="shared" ref="E112:E122" si="17">IF(ISNA(VLOOKUP(A112,$K$44:$K$46,1,0)),0,1)</f>
        <v>0</v>
      </c>
      <c r="F112" s="82">
        <f t="shared" ref="F112:F122" si="18">IF(E112=1,ROW(),ROW()+1000)</f>
        <v>1112</v>
      </c>
      <c r="G112" s="82">
        <f t="shared" ref="G112:G128" si="19">SMALL($F$47:$F$128,ROW()-46)</f>
        <v>1112</v>
      </c>
      <c r="H112" s="82">
        <f t="shared" si="13"/>
        <v>0</v>
      </c>
      <c r="I112" s="82">
        <f t="shared" si="14"/>
        <v>0</v>
      </c>
      <c r="J112" s="82">
        <f t="shared" si="15"/>
        <v>0</v>
      </c>
      <c r="K112" s="82">
        <f t="shared" si="16"/>
        <v>0</v>
      </c>
    </row>
    <row r="113" spans="1:11" x14ac:dyDescent="0.2">
      <c r="A113" s="113" t="s">
        <v>129</v>
      </c>
      <c r="B113" s="103" t="s">
        <v>127</v>
      </c>
      <c r="C113" s="104" t="s">
        <v>71</v>
      </c>
      <c r="D113" s="108" t="s">
        <v>59</v>
      </c>
      <c r="E113" s="82">
        <f t="shared" si="17"/>
        <v>0</v>
      </c>
      <c r="F113" s="82">
        <f t="shared" si="18"/>
        <v>1113</v>
      </c>
      <c r="G113" s="82">
        <f t="shared" si="19"/>
        <v>1113</v>
      </c>
      <c r="H113" s="82">
        <f t="shared" si="13"/>
        <v>0</v>
      </c>
      <c r="I113" s="82">
        <f t="shared" si="14"/>
        <v>0</v>
      </c>
      <c r="J113" s="82">
        <f t="shared" si="15"/>
        <v>0</v>
      </c>
      <c r="K113" s="82">
        <f t="shared" si="16"/>
        <v>0</v>
      </c>
    </row>
    <row r="114" spans="1:11" x14ac:dyDescent="0.2">
      <c r="A114" s="113" t="s">
        <v>129</v>
      </c>
      <c r="B114" s="103" t="s">
        <v>127</v>
      </c>
      <c r="C114" s="104" t="s">
        <v>87</v>
      </c>
      <c r="D114" s="108" t="s">
        <v>59</v>
      </c>
      <c r="E114" s="82">
        <f t="shared" si="17"/>
        <v>0</v>
      </c>
      <c r="F114" s="82">
        <f t="shared" si="18"/>
        <v>1114</v>
      </c>
      <c r="G114" s="82">
        <f t="shared" si="19"/>
        <v>1114</v>
      </c>
      <c r="H114" s="82">
        <f t="shared" si="13"/>
        <v>0</v>
      </c>
      <c r="I114" s="82">
        <f t="shared" si="14"/>
        <v>0</v>
      </c>
      <c r="J114" s="82">
        <f t="shared" si="15"/>
        <v>0</v>
      </c>
      <c r="K114" s="82">
        <f t="shared" si="16"/>
        <v>0</v>
      </c>
    </row>
    <row r="115" spans="1:11" x14ac:dyDescent="0.2">
      <c r="A115" s="113" t="s">
        <v>129</v>
      </c>
      <c r="B115" s="103" t="s">
        <v>127</v>
      </c>
      <c r="C115" s="104" t="s">
        <v>120</v>
      </c>
      <c r="D115" s="108" t="s">
        <v>59</v>
      </c>
      <c r="E115" s="82">
        <f t="shared" si="17"/>
        <v>0</v>
      </c>
      <c r="F115" s="82">
        <f t="shared" si="18"/>
        <v>1115</v>
      </c>
      <c r="G115" s="82">
        <f t="shared" si="19"/>
        <v>1115</v>
      </c>
      <c r="H115" s="82">
        <f t="shared" si="13"/>
        <v>0</v>
      </c>
      <c r="I115" s="82">
        <f t="shared" si="14"/>
        <v>0</v>
      </c>
      <c r="J115" s="82">
        <f t="shared" si="15"/>
        <v>0</v>
      </c>
      <c r="K115" s="82">
        <f t="shared" si="16"/>
        <v>0</v>
      </c>
    </row>
    <row r="116" spans="1:11" x14ac:dyDescent="0.2">
      <c r="A116" s="113" t="s">
        <v>129</v>
      </c>
      <c r="B116" s="103" t="s">
        <v>127</v>
      </c>
      <c r="C116" s="104" t="s">
        <v>126</v>
      </c>
      <c r="D116" s="108" t="s">
        <v>59</v>
      </c>
      <c r="E116" s="82">
        <f t="shared" si="17"/>
        <v>0</v>
      </c>
      <c r="F116" s="82">
        <f t="shared" si="18"/>
        <v>1116</v>
      </c>
      <c r="G116" s="82">
        <f t="shared" si="19"/>
        <v>1116</v>
      </c>
      <c r="H116" s="82">
        <f t="shared" si="13"/>
        <v>0</v>
      </c>
      <c r="I116" s="82">
        <f t="shared" si="14"/>
        <v>0</v>
      </c>
      <c r="J116" s="82">
        <f t="shared" si="15"/>
        <v>0</v>
      </c>
      <c r="K116" s="82">
        <f t="shared" si="16"/>
        <v>0</v>
      </c>
    </row>
    <row r="117" spans="1:11" x14ac:dyDescent="0.2">
      <c r="A117" s="113" t="s">
        <v>129</v>
      </c>
      <c r="B117" s="103" t="s">
        <v>128</v>
      </c>
      <c r="C117" s="104" t="s">
        <v>86</v>
      </c>
      <c r="D117" s="108" t="s">
        <v>59</v>
      </c>
      <c r="E117" s="82">
        <f t="shared" si="17"/>
        <v>0</v>
      </c>
      <c r="F117" s="82">
        <f t="shared" si="18"/>
        <v>1117</v>
      </c>
      <c r="G117" s="82">
        <f t="shared" si="19"/>
        <v>1117</v>
      </c>
      <c r="H117" s="82">
        <f t="shared" si="13"/>
        <v>0</v>
      </c>
      <c r="I117" s="82">
        <f t="shared" si="14"/>
        <v>0</v>
      </c>
      <c r="J117" s="82">
        <f t="shared" si="15"/>
        <v>0</v>
      </c>
      <c r="K117" s="82">
        <f t="shared" si="16"/>
        <v>0</v>
      </c>
    </row>
    <row r="118" spans="1:11" x14ac:dyDescent="0.2">
      <c r="A118" s="113" t="s">
        <v>129</v>
      </c>
      <c r="B118" s="103" t="s">
        <v>128</v>
      </c>
      <c r="C118" s="104" t="s">
        <v>71</v>
      </c>
      <c r="D118" s="108" t="s">
        <v>59</v>
      </c>
      <c r="E118" s="82">
        <f t="shared" si="17"/>
        <v>0</v>
      </c>
      <c r="F118" s="82">
        <f t="shared" si="18"/>
        <v>1118</v>
      </c>
      <c r="G118" s="82">
        <f t="shared" si="19"/>
        <v>1118</v>
      </c>
      <c r="H118" s="82">
        <f t="shared" si="13"/>
        <v>0</v>
      </c>
      <c r="I118" s="82">
        <f t="shared" si="14"/>
        <v>0</v>
      </c>
      <c r="J118" s="82">
        <f t="shared" si="15"/>
        <v>0</v>
      </c>
      <c r="K118" s="82">
        <f t="shared" si="16"/>
        <v>0</v>
      </c>
    </row>
    <row r="119" spans="1:11" x14ac:dyDescent="0.2">
      <c r="A119" s="113" t="s">
        <v>129</v>
      </c>
      <c r="B119" s="103" t="s">
        <v>128</v>
      </c>
      <c r="C119" s="104" t="s">
        <v>87</v>
      </c>
      <c r="D119" s="108" t="s">
        <v>59</v>
      </c>
      <c r="E119" s="82">
        <f t="shared" si="17"/>
        <v>0</v>
      </c>
      <c r="F119" s="82">
        <f t="shared" si="18"/>
        <v>1119</v>
      </c>
      <c r="G119" s="82">
        <f t="shared" si="19"/>
        <v>1119</v>
      </c>
      <c r="H119" s="82">
        <f t="shared" si="13"/>
        <v>0</v>
      </c>
      <c r="I119" s="82">
        <f t="shared" si="14"/>
        <v>0</v>
      </c>
      <c r="J119" s="82">
        <f t="shared" si="15"/>
        <v>0</v>
      </c>
      <c r="K119" s="82">
        <f t="shared" si="16"/>
        <v>0</v>
      </c>
    </row>
    <row r="120" spans="1:11" x14ac:dyDescent="0.2">
      <c r="A120" s="113" t="s">
        <v>129</v>
      </c>
      <c r="B120" s="103" t="s">
        <v>128</v>
      </c>
      <c r="C120" s="104" t="s">
        <v>120</v>
      </c>
      <c r="D120" s="108" t="s">
        <v>59</v>
      </c>
      <c r="E120" s="82">
        <f t="shared" si="17"/>
        <v>0</v>
      </c>
      <c r="F120" s="82">
        <f t="shared" si="18"/>
        <v>1120</v>
      </c>
      <c r="G120" s="82">
        <f t="shared" si="19"/>
        <v>1120</v>
      </c>
      <c r="H120" s="82">
        <f t="shared" si="13"/>
        <v>0</v>
      </c>
      <c r="I120" s="82">
        <f t="shared" si="14"/>
        <v>0</v>
      </c>
      <c r="J120" s="82">
        <f t="shared" si="15"/>
        <v>0</v>
      </c>
      <c r="K120" s="82">
        <f t="shared" si="16"/>
        <v>0</v>
      </c>
    </row>
    <row r="121" spans="1:11" ht="13.5" thickBot="1" x14ac:dyDescent="0.25">
      <c r="A121" s="114" t="s">
        <v>129</v>
      </c>
      <c r="B121" s="109" t="s">
        <v>128</v>
      </c>
      <c r="C121" s="110" t="s">
        <v>126</v>
      </c>
      <c r="D121" s="111" t="s">
        <v>59</v>
      </c>
      <c r="E121" s="82">
        <f t="shared" si="17"/>
        <v>0</v>
      </c>
      <c r="F121" s="82">
        <f t="shared" si="18"/>
        <v>1121</v>
      </c>
      <c r="G121" s="82">
        <f t="shared" si="19"/>
        <v>1121</v>
      </c>
      <c r="H121" s="82">
        <f t="shared" si="13"/>
        <v>0</v>
      </c>
      <c r="I121" s="82">
        <f t="shared" si="14"/>
        <v>0</v>
      </c>
      <c r="J121" s="82">
        <f t="shared" si="15"/>
        <v>0</v>
      </c>
      <c r="K121" s="82">
        <f t="shared" si="16"/>
        <v>0</v>
      </c>
    </row>
    <row r="122" spans="1:11" x14ac:dyDescent="0.2">
      <c r="A122" s="128" t="s">
        <v>142</v>
      </c>
      <c r="B122" s="103" t="s">
        <v>143</v>
      </c>
      <c r="C122" s="104" t="s">
        <v>145</v>
      </c>
      <c r="D122" s="108" t="s">
        <v>146</v>
      </c>
      <c r="E122" s="82">
        <f t="shared" si="17"/>
        <v>0</v>
      </c>
      <c r="F122" s="82">
        <f t="shared" si="18"/>
        <v>1122</v>
      </c>
      <c r="G122" s="82">
        <f t="shared" si="19"/>
        <v>1122</v>
      </c>
      <c r="H122" s="82">
        <f t="shared" si="13"/>
        <v>0</v>
      </c>
      <c r="I122" s="82">
        <f t="shared" si="14"/>
        <v>0</v>
      </c>
      <c r="J122" s="82">
        <f t="shared" si="15"/>
        <v>0</v>
      </c>
      <c r="K122" s="82">
        <f t="shared" si="16"/>
        <v>0</v>
      </c>
    </row>
    <row r="123" spans="1:11" x14ac:dyDescent="0.2">
      <c r="A123" s="128" t="s">
        <v>142</v>
      </c>
      <c r="B123" s="103" t="s">
        <v>143</v>
      </c>
      <c r="C123" s="104" t="s">
        <v>151</v>
      </c>
      <c r="D123" s="108" t="s">
        <v>150</v>
      </c>
      <c r="E123" s="82">
        <f t="shared" ref="E123:E128" si="20">IF(ISNA(VLOOKUP(A123,$K$44:$K$46,1,0)),0,1)</f>
        <v>0</v>
      </c>
      <c r="F123" s="82">
        <f t="shared" ref="F123:F128" si="21">IF(E123=1,ROW(),ROW()+1000)</f>
        <v>1123</v>
      </c>
      <c r="G123" s="82">
        <f t="shared" si="19"/>
        <v>1123</v>
      </c>
      <c r="H123" s="82">
        <f t="shared" ref="H123:H128" si="22">INDEX($A:$D,$G123,1)</f>
        <v>0</v>
      </c>
      <c r="I123" s="82">
        <f t="shared" ref="I123:I128" si="23">INDEX($A:$D,$G123,2)</f>
        <v>0</v>
      </c>
      <c r="J123" s="82">
        <f t="shared" ref="J123:J128" si="24">INDEX($A:$D,$G123,3)</f>
        <v>0</v>
      </c>
      <c r="K123" s="82">
        <f t="shared" ref="K123:K128" si="25">INDEX($A:$D,$G123,4)</f>
        <v>0</v>
      </c>
    </row>
    <row r="124" spans="1:11" x14ac:dyDescent="0.2">
      <c r="A124" s="128" t="s">
        <v>142</v>
      </c>
      <c r="B124" s="103" t="s">
        <v>143</v>
      </c>
      <c r="C124" s="104" t="s">
        <v>148</v>
      </c>
      <c r="D124" s="108" t="s">
        <v>150</v>
      </c>
      <c r="E124" s="82">
        <f t="shared" si="20"/>
        <v>0</v>
      </c>
      <c r="F124" s="82">
        <f t="shared" si="21"/>
        <v>1124</v>
      </c>
      <c r="G124" s="82">
        <f t="shared" si="19"/>
        <v>1124</v>
      </c>
      <c r="H124" s="82">
        <f t="shared" si="22"/>
        <v>0</v>
      </c>
      <c r="I124" s="82">
        <f t="shared" si="23"/>
        <v>0</v>
      </c>
      <c r="J124" s="82">
        <f t="shared" si="24"/>
        <v>0</v>
      </c>
      <c r="K124" s="82">
        <f t="shared" si="25"/>
        <v>0</v>
      </c>
    </row>
    <row r="125" spans="1:11" x14ac:dyDescent="0.2">
      <c r="A125" s="128" t="s">
        <v>142</v>
      </c>
      <c r="B125" s="103" t="s">
        <v>143</v>
      </c>
      <c r="C125" s="104" t="s">
        <v>149</v>
      </c>
      <c r="D125" s="108" t="s">
        <v>146</v>
      </c>
      <c r="E125" s="82">
        <f t="shared" si="20"/>
        <v>0</v>
      </c>
      <c r="F125" s="82">
        <f t="shared" si="21"/>
        <v>1125</v>
      </c>
      <c r="G125" s="82">
        <f t="shared" si="19"/>
        <v>1125</v>
      </c>
      <c r="H125" s="82">
        <f t="shared" si="22"/>
        <v>0</v>
      </c>
      <c r="I125" s="82">
        <f t="shared" si="23"/>
        <v>0</v>
      </c>
      <c r="J125" s="82">
        <f t="shared" si="24"/>
        <v>0</v>
      </c>
      <c r="K125" s="82">
        <f t="shared" si="25"/>
        <v>0</v>
      </c>
    </row>
    <row r="126" spans="1:11" x14ac:dyDescent="0.2">
      <c r="A126" s="128" t="s">
        <v>142</v>
      </c>
      <c r="B126" s="103" t="s">
        <v>144</v>
      </c>
      <c r="C126" s="104" t="s">
        <v>145</v>
      </c>
      <c r="D126" s="108" t="s">
        <v>147</v>
      </c>
      <c r="E126" s="82">
        <f t="shared" si="20"/>
        <v>0</v>
      </c>
      <c r="F126" s="82">
        <f t="shared" si="21"/>
        <v>1126</v>
      </c>
      <c r="G126" s="82">
        <f t="shared" si="19"/>
        <v>1126</v>
      </c>
      <c r="H126" s="82">
        <f t="shared" si="22"/>
        <v>0</v>
      </c>
      <c r="I126" s="82">
        <f t="shared" si="23"/>
        <v>0</v>
      </c>
      <c r="J126" s="82">
        <f t="shared" si="24"/>
        <v>0</v>
      </c>
      <c r="K126" s="82">
        <f t="shared" si="25"/>
        <v>0</v>
      </c>
    </row>
    <row r="127" spans="1:11" x14ac:dyDescent="0.2">
      <c r="A127" s="128" t="s">
        <v>142</v>
      </c>
      <c r="B127" s="103" t="s">
        <v>144</v>
      </c>
      <c r="C127" s="104" t="s">
        <v>148</v>
      </c>
      <c r="D127" s="108" t="s">
        <v>147</v>
      </c>
      <c r="E127" s="82">
        <f t="shared" si="20"/>
        <v>0</v>
      </c>
      <c r="F127" s="82">
        <f t="shared" si="21"/>
        <v>1127</v>
      </c>
      <c r="G127" s="82">
        <f t="shared" si="19"/>
        <v>1127</v>
      </c>
      <c r="H127" s="82">
        <f t="shared" si="22"/>
        <v>0</v>
      </c>
      <c r="I127" s="82">
        <f t="shared" si="23"/>
        <v>0</v>
      </c>
      <c r="J127" s="82">
        <f t="shared" si="24"/>
        <v>0</v>
      </c>
      <c r="K127" s="82">
        <f t="shared" si="25"/>
        <v>0</v>
      </c>
    </row>
    <row r="128" spans="1:11" x14ac:dyDescent="0.2">
      <c r="A128" s="128" t="s">
        <v>142</v>
      </c>
      <c r="B128" s="103" t="s">
        <v>144</v>
      </c>
      <c r="C128" s="104" t="s">
        <v>149</v>
      </c>
      <c r="D128" s="108" t="s">
        <v>147</v>
      </c>
      <c r="E128" s="82">
        <f t="shared" si="20"/>
        <v>0</v>
      </c>
      <c r="F128" s="82">
        <f t="shared" si="21"/>
        <v>1128</v>
      </c>
      <c r="G128" s="82">
        <f t="shared" si="19"/>
        <v>1128</v>
      </c>
      <c r="H128" s="82">
        <f t="shared" si="22"/>
        <v>0</v>
      </c>
      <c r="I128" s="82">
        <f t="shared" si="23"/>
        <v>0</v>
      </c>
      <c r="J128" s="82">
        <f t="shared" si="24"/>
        <v>0</v>
      </c>
      <c r="K128" s="82">
        <f t="shared" si="25"/>
        <v>0</v>
      </c>
    </row>
    <row r="129" spans="5:6" x14ac:dyDescent="0.2">
      <c r="E129">
        <v>0</v>
      </c>
      <c r="F129">
        <v>1128</v>
      </c>
    </row>
  </sheetData>
  <phoneticPr fontId="0" type="noConversion"/>
  <conditionalFormatting sqref="H47:K128">
    <cfRule type="cellIs" dxfId="0" priority="1" operator="greaterThan">
      <formula>0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ITTR</vt:lpstr>
      <vt:lpstr>Fields</vt:lpstr>
      <vt:lpstr>Choice1</vt:lpstr>
      <vt:lpstr>Choice2</vt:lpstr>
      <vt:lpstr>Choice3</vt:lpstr>
      <vt:lpstr>Epco</vt:lpstr>
      <vt:lpstr>Operatormanufacturer</vt:lpstr>
      <vt:lpstr>Operatormatrix</vt:lpstr>
      <vt:lpstr>Paneelmatrix</vt:lpstr>
      <vt:lpstr>Panelmanufacturer</vt:lpstr>
      <vt:lpstr>Send_by</vt:lpstr>
    </vt:vector>
  </TitlesOfParts>
  <Company>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Peterse, Ton</cp:lastModifiedBy>
  <cp:lastPrinted>2018-10-10T11:52:36Z</cp:lastPrinted>
  <dcterms:created xsi:type="dcterms:W3CDTF">2005-03-15T12:44:07Z</dcterms:created>
  <dcterms:modified xsi:type="dcterms:W3CDTF">2023-01-30T15:15:28Z</dcterms:modified>
</cp:coreProperties>
</file>